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admin\Desktop\Annual Accounts 2022-23\"/>
    </mc:Choice>
  </mc:AlternateContent>
  <xr:revisionPtr revIDLastSave="0" documentId="13_ncr:1_{8DFEB6FC-62DD-4B2B-8A2F-028AB9B28798}" xr6:coauthVersionLast="36" xr6:coauthVersionMax="36" xr10:uidLastSave="{00000000-0000-0000-0000-000000000000}"/>
  <bookViews>
    <workbookView xWindow="0" yWindow="0" windowWidth="28620" windowHeight="12075" tabRatio="902" xr2:uid="{00000000-000D-0000-FFFF-FFFF00000000}"/>
  </bookViews>
  <sheets>
    <sheet name="(1) BS" sheetId="2" r:id="rId1"/>
    <sheet name="(2) IE" sheetId="1" r:id="rId2"/>
    <sheet name="(3) sch1&amp;2" sheetId="3" r:id="rId3"/>
    <sheet name="(4) sch3" sheetId="4" r:id="rId4"/>
    <sheet name="(5) Sub Sch. to Sch. 3" sheetId="41" r:id="rId5"/>
    <sheet name="(6) sch4" sheetId="6" r:id="rId6"/>
    <sheet name="(7) Sub Sch. to Sch. 4" sheetId="42" r:id="rId7"/>
    <sheet name="(8) sch-5" sheetId="8" r:id="rId8"/>
    <sheet name="(9) 5-A" sheetId="9" r:id="rId9"/>
    <sheet name="(10) 5-B" sheetId="11" r:id="rId10"/>
    <sheet name="(11) 5-C" sheetId="12" r:id="rId11"/>
    <sheet name="(12) 5-D" sheetId="13" r:id="rId12"/>
    <sheet name="(13) 5-E" sheetId="14" r:id="rId13"/>
    <sheet name="(14) 5-X" sheetId="15" r:id="rId14"/>
    <sheet name="(15) sch6" sheetId="16" r:id="rId15"/>
    <sheet name="(16) sch7" sheetId="17" r:id="rId16"/>
    <sheet name="(17) 7b" sheetId="18" r:id="rId17"/>
    <sheet name="(18) Annex. to Sch. 7" sheetId="43" r:id="rId18"/>
    <sheet name="(19) Annex. to Sch. 7A" sheetId="51" r:id="rId19"/>
    <sheet name="(20) Annex. to Sch. 7B" sheetId="52" r:id="rId20"/>
    <sheet name="(21) Annex.to Sch.7C" sheetId="70" r:id="rId21"/>
    <sheet name="(22) sch8" sheetId="20" r:id="rId22"/>
    <sheet name="(23) Sch9 (FINAL)" sheetId="21" r:id="rId23"/>
    <sheet name="(24) 9A" sheetId="22" r:id="rId24"/>
    <sheet name="(25) Annex. to Sch. 9A-1" sheetId="44" r:id="rId25"/>
    <sheet name="(26) 9B (Final)" sheetId="24" r:id="rId26"/>
    <sheet name="9B" sheetId="25" state="hidden" r:id="rId27"/>
    <sheet name="(27) PFMS Scheme Code" sheetId="50" r:id="rId28"/>
    <sheet name="(28) Sch10" sheetId="26" r:id="rId29"/>
    <sheet name="(29) Sch11" sheetId="27" r:id="rId30"/>
    <sheet name="(30) Sch12" sheetId="28" r:id="rId31"/>
    <sheet name="(31) Sch13" sheetId="29" r:id="rId32"/>
    <sheet name="(32) Sch14" sheetId="30" r:id="rId33"/>
    <sheet name="(33) Sch15 " sheetId="31" r:id="rId34"/>
    <sheet name="(34) Sch16" sheetId="32" r:id="rId35"/>
    <sheet name="(35) Sch17" sheetId="33" r:id="rId36"/>
    <sheet name="(36) Sch18" sheetId="34" r:id="rId37"/>
    <sheet name="(37) Sch. 19" sheetId="35" r:id="rId38"/>
    <sheet name="(38) Annex. to Sch. 19" sheetId="45" r:id="rId39"/>
    <sheet name="(39) Sch20" sheetId="37" r:id="rId40"/>
    <sheet name="(40) Sch21" sheetId="38" r:id="rId41"/>
    <sheet name="(41) Sch 23" sheetId="46" r:id="rId42"/>
    <sheet name="Contents" sheetId="40" state="hidden" r:id="rId43"/>
    <sheet name="(42) R&amp;P (New)" sheetId="53" r:id="rId44"/>
    <sheet name="(43) R&amp;P New Annex." sheetId="54" r:id="rId45"/>
    <sheet name="(44) R&amp;P Old" sheetId="55" r:id="rId46"/>
    <sheet name="(45) Annex. A" sheetId="56" r:id="rId47"/>
    <sheet name="(46) Annex. B" sheetId="57" r:id="rId48"/>
    <sheet name="(47) Annex.C" sheetId="58" r:id="rId49"/>
    <sheet name="(48) Annex.D" sheetId="80" r:id="rId50"/>
    <sheet name="(49) Annex. E" sheetId="59" r:id="rId51"/>
    <sheet name="(50) Annex. F" sheetId="60" r:id="rId52"/>
    <sheet name="(51) Annex. G" sheetId="61" r:id="rId53"/>
    <sheet name="Format of BRS (51)" sheetId="75" r:id="rId54"/>
    <sheet name="Ann.(I)" sheetId="72" r:id="rId55"/>
    <sheet name="Ann.(II)" sheetId="74" r:id="rId56"/>
    <sheet name="(52) Format of TSA" sheetId="71" r:id="rId57"/>
    <sheet name="Ann.I" sheetId="79" r:id="rId58"/>
    <sheet name="Ann.II" sheetId="78" r:id="rId59"/>
    <sheet name="Ann.III" sheetId="77" r:id="rId60"/>
    <sheet name="Ann.IV" sheetId="76" r:id="rId61"/>
    <sheet name="(53) Worksheet Expenses" sheetId="62" r:id="rId62"/>
    <sheet name="(54) Worksheet Income" sheetId="63" r:id="rId63"/>
    <sheet name="(55) W1" sheetId="64" r:id="rId64"/>
    <sheet name="(56) W2" sheetId="65" r:id="rId65"/>
    <sheet name="(57) W3" sheetId="66" r:id="rId66"/>
    <sheet name="(58) W4" sheetId="67" r:id="rId67"/>
    <sheet name="(59) W5" sheetId="68" r:id="rId68"/>
    <sheet name="(60) W6" sheetId="69" r:id="rId69"/>
  </sheets>
  <definedNames>
    <definedName name="_xlnm.Print_Area" localSheetId="0">'(1) BS'!$A$1:$D$35</definedName>
    <definedName name="_xlnm.Print_Area" localSheetId="9">'(10) 5-B'!$A$1:$K$52</definedName>
    <definedName name="_xlnm.Print_Area" localSheetId="10">'(11) 5-C'!$A$1:$K$50</definedName>
    <definedName name="_xlnm.Print_Area" localSheetId="11">'(12) 5-D'!$A$1:$K$50</definedName>
    <definedName name="_xlnm.Print_Area" localSheetId="12">'(13) 5-E'!$A$1:$K$51</definedName>
    <definedName name="_xlnm.Print_Area" localSheetId="13">'(14) 5-X'!$A$1:$K$50</definedName>
    <definedName name="_xlnm.Print_Area" localSheetId="14">'(15) sch6'!$A$1:$D$18</definedName>
    <definedName name="_xlnm.Print_Area" localSheetId="15">'(16) sch7'!$A$1:$C$34</definedName>
    <definedName name="_xlnm.Print_Area" localSheetId="16">'(17) 7b'!$A$1:$C$50</definedName>
    <definedName name="_xlnm.Print_Area" localSheetId="18">'(19) Annex. to Sch. 7A'!$A$1:$I$10</definedName>
    <definedName name="_xlnm.Print_Area" localSheetId="1">'(2) IE'!$A$1:$D$34</definedName>
    <definedName name="_xlnm.Print_Area" localSheetId="19">'(20) Annex. to Sch. 7B'!$A$1:$I$9</definedName>
    <definedName name="_xlnm.Print_Area" localSheetId="21">'(22) sch8'!$A$1:$C$31</definedName>
    <definedName name="_xlnm.Print_Area" localSheetId="22">'(23) Sch9 (FINAL)'!$A$1:$C$34</definedName>
    <definedName name="_xlnm.Print_Area" localSheetId="23">'(24) 9A'!$A$1:$H$35</definedName>
    <definedName name="_xlnm.Print_Area" localSheetId="24">'(25) Annex. to Sch. 9A-1'!$A$1:$Q$47</definedName>
    <definedName name="_xlnm.Print_Area" localSheetId="25">'(26) 9B (Final)'!$A$1:$F$27</definedName>
    <definedName name="_xlnm.Print_Area" localSheetId="28">'(28) Sch10'!$A$1:$C$23</definedName>
    <definedName name="_xlnm.Print_Area" localSheetId="29">'(29) Sch11'!$A$1:$E$18</definedName>
    <definedName name="_xlnm.Print_Area" localSheetId="2">'(3) sch1&amp;2'!$A$1:$F$32</definedName>
    <definedName name="_xlnm.Print_Area" localSheetId="30">'(30) Sch12'!$A$1:$D$15</definedName>
    <definedName name="_xlnm.Print_Area" localSheetId="31">'(31) Sch13'!$A$1:$C$28</definedName>
    <definedName name="_xlnm.Print_Area" localSheetId="32">'(32) Sch14'!$A$1:$C$27</definedName>
    <definedName name="_xlnm.Print_Area" localSheetId="33">'(33) Sch15 '!$A$1:$C$16</definedName>
    <definedName name="_xlnm.Print_Area" localSheetId="34">'(34) Sch16'!$A$1:$I$21</definedName>
    <definedName name="_xlnm.Print_Area" localSheetId="35">'(35) Sch17'!$A$1:$J$37</definedName>
    <definedName name="_xlnm.Print_Area" localSheetId="36">'(36) Sch18'!$A$1:$J$50</definedName>
    <definedName name="_xlnm.Print_Area" localSheetId="37">'(37) Sch. 19'!$A$1:$G$21</definedName>
    <definedName name="_xlnm.Print_Area" localSheetId="39">'(39) Sch20'!$A$1:$L$25</definedName>
    <definedName name="_xlnm.Print_Area" localSheetId="3">'(4) sch3'!$A$1:$E$28</definedName>
    <definedName name="_xlnm.Print_Area" localSheetId="40">'(40) Sch21'!$A$1:$C$16</definedName>
    <definedName name="_xlnm.Print_Area" localSheetId="41">'(41) Sch 23'!$A$1:$D$28</definedName>
    <definedName name="_xlnm.Print_Area" localSheetId="43">'(42) R&amp;P (New)'!$A$1:$F$48</definedName>
    <definedName name="_xlnm.Print_Area" localSheetId="45">'(44) R&amp;P Old'!$A$1:$F$55</definedName>
    <definedName name="_xlnm.Print_Area" localSheetId="46">'(45) Annex. A'!$A$1:$C$38</definedName>
    <definedName name="_xlnm.Print_Area" localSheetId="47">'(46) Annex. B'!$A$1:$J$61</definedName>
    <definedName name="_xlnm.Print_Area" localSheetId="49">'(48) Annex.D'!$A$1:$P$19</definedName>
    <definedName name="_xlnm.Print_Area" localSheetId="4">'(5) Sub Sch. to Sch. 3'!$A$1:$J$21</definedName>
    <definedName name="_xlnm.Print_Area" localSheetId="52">'(51) Annex. G'!$A$1:$I$49</definedName>
    <definedName name="_xlnm.Print_Area" localSheetId="56">'(52) Format of TSA'!$A$1:$C$17</definedName>
    <definedName name="_xlnm.Print_Area" localSheetId="5">'(6) sch4'!$A$1:$C$39</definedName>
    <definedName name="_xlnm.Print_Area" localSheetId="6">'(7) Sub Sch. to Sch. 4'!$A$1:$K$26</definedName>
    <definedName name="_xlnm.Print_Area" localSheetId="7">'(8) sch-5'!$A$1:$K$51</definedName>
    <definedName name="_xlnm.Print_Area" localSheetId="8">'(9) 5-A'!$A$1:$K$51</definedName>
    <definedName name="_xlnm.Print_Area" localSheetId="26">'9B'!$A$1:$F$28</definedName>
    <definedName name="_xlnm.Print_Area" localSheetId="54">'Ann.(I)'!$A$1:$D$26</definedName>
    <definedName name="_xlnm.Print_Area" localSheetId="59">Ann.III!$A$1:$D$15</definedName>
    <definedName name="_xlnm.Print_Area" localSheetId="60">Ann.IV!$A$1:$F$16</definedName>
    <definedName name="_xlnm.Print_Area" localSheetId="42">Contents!$B$1:$D$10</definedName>
    <definedName name="_xlnm.Print_Area">#REF!</definedName>
    <definedName name="PRINT_AREA_MI" localSheetId="7">#REF!</definedName>
    <definedName name="PRINT_AREA_MI">#REF!</definedName>
    <definedName name="Z_789595AE_36A2_4B02_81C2_3D94932E7381_.wvu.Cols" localSheetId="14" hidden="1">'(15) sch6'!$D:$D</definedName>
    <definedName name="Z_789595AE_36A2_4B02_81C2_3D94932E7381_.wvu.Cols" localSheetId="22" hidden="1">'(23) Sch9 (FINAL)'!$D:$D</definedName>
    <definedName name="Z_789595AE_36A2_4B02_81C2_3D94932E7381_.wvu.Cols" localSheetId="30" hidden="1">'(30) Sch12'!$D:$D</definedName>
    <definedName name="Z_789595AE_36A2_4B02_81C2_3D94932E7381_.wvu.PrintArea" localSheetId="0" hidden="1">'(1) BS'!$A$1:$D$35</definedName>
    <definedName name="Z_789595AE_36A2_4B02_81C2_3D94932E7381_.wvu.PrintArea" localSheetId="9" hidden="1">'(10) 5-B'!$A$1:$K$52</definedName>
    <definedName name="Z_789595AE_36A2_4B02_81C2_3D94932E7381_.wvu.PrintArea" localSheetId="10" hidden="1">'(11) 5-C'!$A$1:$K$50</definedName>
    <definedName name="Z_789595AE_36A2_4B02_81C2_3D94932E7381_.wvu.PrintArea" localSheetId="11" hidden="1">'(12) 5-D'!$A$1:$K$50</definedName>
    <definedName name="Z_789595AE_36A2_4B02_81C2_3D94932E7381_.wvu.PrintArea" localSheetId="12" hidden="1">'(13) 5-E'!$A$1:$K$51</definedName>
    <definedName name="Z_789595AE_36A2_4B02_81C2_3D94932E7381_.wvu.PrintArea" localSheetId="13" hidden="1">'(14) 5-X'!$A$1:$K$49</definedName>
    <definedName name="Z_789595AE_36A2_4B02_81C2_3D94932E7381_.wvu.PrintArea" localSheetId="14" hidden="1">'(15) sch6'!$A$1:$D$18</definedName>
    <definedName name="Z_789595AE_36A2_4B02_81C2_3D94932E7381_.wvu.PrintArea" localSheetId="15" hidden="1">'(16) sch7'!$A$1:$C$34</definedName>
    <definedName name="Z_789595AE_36A2_4B02_81C2_3D94932E7381_.wvu.PrintArea" localSheetId="16" hidden="1">'(17) 7b'!$A$1:$C$50</definedName>
    <definedName name="Z_789595AE_36A2_4B02_81C2_3D94932E7381_.wvu.PrintArea" localSheetId="1" hidden="1">'(2) IE'!$A$1:$D$34</definedName>
    <definedName name="Z_789595AE_36A2_4B02_81C2_3D94932E7381_.wvu.PrintArea" localSheetId="21" hidden="1">'(22) sch8'!$A$1:$C$31</definedName>
    <definedName name="Z_789595AE_36A2_4B02_81C2_3D94932E7381_.wvu.PrintArea" localSheetId="22" hidden="1">'(23) Sch9 (FINAL)'!$A$1:$C$33</definedName>
    <definedName name="Z_789595AE_36A2_4B02_81C2_3D94932E7381_.wvu.PrintArea" localSheetId="23" hidden="1">'(24) 9A'!$A$1:$H$35</definedName>
    <definedName name="Z_789595AE_36A2_4B02_81C2_3D94932E7381_.wvu.PrintArea" localSheetId="25" hidden="1">'(26) 9B (Final)'!$A$1:$E$27</definedName>
    <definedName name="Z_789595AE_36A2_4B02_81C2_3D94932E7381_.wvu.PrintArea" localSheetId="28" hidden="1">'(28) Sch10'!$A$1:$C$23</definedName>
    <definedName name="Z_789595AE_36A2_4B02_81C2_3D94932E7381_.wvu.PrintArea" localSheetId="29" hidden="1">'(29) Sch11'!$A$1:$E$18</definedName>
    <definedName name="Z_789595AE_36A2_4B02_81C2_3D94932E7381_.wvu.PrintArea" localSheetId="2" hidden="1">'(3) sch1&amp;2'!$A$1:$F$22</definedName>
    <definedName name="Z_789595AE_36A2_4B02_81C2_3D94932E7381_.wvu.PrintArea" localSheetId="30" hidden="1">'(30) Sch12'!$A$1:$D$15</definedName>
    <definedName name="Z_789595AE_36A2_4B02_81C2_3D94932E7381_.wvu.PrintArea" localSheetId="31" hidden="1">'(31) Sch13'!$A$1:$C$27</definedName>
    <definedName name="Z_789595AE_36A2_4B02_81C2_3D94932E7381_.wvu.PrintArea" localSheetId="32" hidden="1">'(32) Sch14'!$A$1:$C$27</definedName>
    <definedName name="Z_789595AE_36A2_4B02_81C2_3D94932E7381_.wvu.PrintArea" localSheetId="33" hidden="1">'(33) Sch15 '!$A$1:$C$16</definedName>
    <definedName name="Z_789595AE_36A2_4B02_81C2_3D94932E7381_.wvu.PrintArea" localSheetId="34" hidden="1">'(34) Sch16'!$A$1:$I$21</definedName>
    <definedName name="Z_789595AE_36A2_4B02_81C2_3D94932E7381_.wvu.PrintArea" localSheetId="35" hidden="1">'(35) Sch17'!$A$1:$J$37</definedName>
    <definedName name="Z_789595AE_36A2_4B02_81C2_3D94932E7381_.wvu.PrintArea" localSheetId="36" hidden="1">'(36) Sch18'!$A$1:$J$50</definedName>
    <definedName name="Z_789595AE_36A2_4B02_81C2_3D94932E7381_.wvu.PrintArea" localSheetId="39" hidden="1">'(39) Sch20'!$A$1:$L$25</definedName>
    <definedName name="Z_789595AE_36A2_4B02_81C2_3D94932E7381_.wvu.PrintArea" localSheetId="3" hidden="1">'(4) sch3'!$A$1:$E$28</definedName>
    <definedName name="Z_789595AE_36A2_4B02_81C2_3D94932E7381_.wvu.PrintArea" localSheetId="40" hidden="1">'(40) Sch21'!$A$1:$C$16</definedName>
    <definedName name="Z_789595AE_36A2_4B02_81C2_3D94932E7381_.wvu.PrintArea" localSheetId="5" hidden="1">'(6) sch4'!$A$1:$C$39</definedName>
    <definedName name="Z_789595AE_36A2_4B02_81C2_3D94932E7381_.wvu.PrintArea" localSheetId="7" hidden="1">'(8) sch-5'!$A$1:$K$51</definedName>
    <definedName name="Z_789595AE_36A2_4B02_81C2_3D94932E7381_.wvu.PrintArea" localSheetId="8" hidden="1">'(9) 5-A'!$A$1:$K$51</definedName>
    <definedName name="Z_789595AE_36A2_4B02_81C2_3D94932E7381_.wvu.PrintArea" localSheetId="26" hidden="1">'9B'!$A$1:$F$28</definedName>
    <definedName name="Z_789595AE_36A2_4B02_81C2_3D94932E7381_.wvu.PrintArea" localSheetId="42" hidden="1">Contents!$B$1:$D$10</definedName>
    <definedName name="Z_789595AE_36A2_4B02_81C2_3D94932E7381_.wvu.Rows" localSheetId="12" hidden="1">'(13) 5-E'!$55:$55</definedName>
    <definedName name="Z_789595AE_36A2_4B02_81C2_3D94932E7381_.wvu.Rows" localSheetId="26" hidden="1">'9B'!$11:$11</definedName>
    <definedName name="Z_B1076A3F_74CA_4685_9B64_0249438E4A9A_.wvu.Cols" localSheetId="14" hidden="1">'(15) sch6'!$D:$D</definedName>
    <definedName name="Z_B1076A3F_74CA_4685_9B64_0249438E4A9A_.wvu.Cols" localSheetId="22" hidden="1">'(23) Sch9 (FINAL)'!$D:$D</definedName>
    <definedName name="Z_B1076A3F_74CA_4685_9B64_0249438E4A9A_.wvu.Cols" localSheetId="30" hidden="1">'(30) Sch12'!$D:$D</definedName>
    <definedName name="Z_B1076A3F_74CA_4685_9B64_0249438E4A9A_.wvu.PrintArea" localSheetId="0" hidden="1">'(1) BS'!$A$1:$D$35</definedName>
    <definedName name="Z_B1076A3F_74CA_4685_9B64_0249438E4A9A_.wvu.PrintArea" localSheetId="9" hidden="1">'(10) 5-B'!$A$1:$K$52</definedName>
    <definedName name="Z_B1076A3F_74CA_4685_9B64_0249438E4A9A_.wvu.PrintArea" localSheetId="10" hidden="1">'(11) 5-C'!$A$1:$K$50</definedName>
    <definedName name="Z_B1076A3F_74CA_4685_9B64_0249438E4A9A_.wvu.PrintArea" localSheetId="11" hidden="1">'(12) 5-D'!$A$1:$K$50</definedName>
    <definedName name="Z_B1076A3F_74CA_4685_9B64_0249438E4A9A_.wvu.PrintArea" localSheetId="12" hidden="1">'(13) 5-E'!$A$1:$K$51</definedName>
    <definedName name="Z_B1076A3F_74CA_4685_9B64_0249438E4A9A_.wvu.PrintArea" localSheetId="13" hidden="1">'(14) 5-X'!$A$1:$K$49</definedName>
    <definedName name="Z_B1076A3F_74CA_4685_9B64_0249438E4A9A_.wvu.PrintArea" localSheetId="14" hidden="1">'(15) sch6'!$A$1:$D$18</definedName>
    <definedName name="Z_B1076A3F_74CA_4685_9B64_0249438E4A9A_.wvu.PrintArea" localSheetId="15" hidden="1">'(16) sch7'!$A$1:$C$34</definedName>
    <definedName name="Z_B1076A3F_74CA_4685_9B64_0249438E4A9A_.wvu.PrintArea" localSheetId="16" hidden="1">'(17) 7b'!$A$1:$C$50</definedName>
    <definedName name="Z_B1076A3F_74CA_4685_9B64_0249438E4A9A_.wvu.PrintArea" localSheetId="1" hidden="1">'(2) IE'!$A$1:$D$34</definedName>
    <definedName name="Z_B1076A3F_74CA_4685_9B64_0249438E4A9A_.wvu.PrintArea" localSheetId="21" hidden="1">'(22) sch8'!$A$1:$C$31</definedName>
    <definedName name="Z_B1076A3F_74CA_4685_9B64_0249438E4A9A_.wvu.PrintArea" localSheetId="22" hidden="1">'(23) Sch9 (FINAL)'!$A$1:$C$33</definedName>
    <definedName name="Z_B1076A3F_74CA_4685_9B64_0249438E4A9A_.wvu.PrintArea" localSheetId="23" hidden="1">'(24) 9A'!$A$1:$H$35</definedName>
    <definedName name="Z_B1076A3F_74CA_4685_9B64_0249438E4A9A_.wvu.PrintArea" localSheetId="25" hidden="1">'(26) 9B (Final)'!$A$1:$E$27</definedName>
    <definedName name="Z_B1076A3F_74CA_4685_9B64_0249438E4A9A_.wvu.PrintArea" localSheetId="28" hidden="1">'(28) Sch10'!$A$1:$C$23</definedName>
    <definedName name="Z_B1076A3F_74CA_4685_9B64_0249438E4A9A_.wvu.PrintArea" localSheetId="29" hidden="1">'(29) Sch11'!$A$1:$E$18</definedName>
    <definedName name="Z_B1076A3F_74CA_4685_9B64_0249438E4A9A_.wvu.PrintArea" localSheetId="2" hidden="1">'(3) sch1&amp;2'!$A$1:$F$22</definedName>
    <definedName name="Z_B1076A3F_74CA_4685_9B64_0249438E4A9A_.wvu.PrintArea" localSheetId="30" hidden="1">'(30) Sch12'!$A$1:$D$15</definedName>
    <definedName name="Z_B1076A3F_74CA_4685_9B64_0249438E4A9A_.wvu.PrintArea" localSheetId="31" hidden="1">'(31) Sch13'!$A$1:$C$27</definedName>
    <definedName name="Z_B1076A3F_74CA_4685_9B64_0249438E4A9A_.wvu.PrintArea" localSheetId="32" hidden="1">'(32) Sch14'!$A$1:$C$27</definedName>
    <definedName name="Z_B1076A3F_74CA_4685_9B64_0249438E4A9A_.wvu.PrintArea" localSheetId="33" hidden="1">'(33) Sch15 '!$A$1:$C$16</definedName>
    <definedName name="Z_B1076A3F_74CA_4685_9B64_0249438E4A9A_.wvu.PrintArea" localSheetId="34" hidden="1">'(34) Sch16'!$A$1:$I$21</definedName>
    <definedName name="Z_B1076A3F_74CA_4685_9B64_0249438E4A9A_.wvu.PrintArea" localSheetId="35" hidden="1">'(35) Sch17'!$A$1:$J$37</definedName>
    <definedName name="Z_B1076A3F_74CA_4685_9B64_0249438E4A9A_.wvu.PrintArea" localSheetId="36" hidden="1">'(36) Sch18'!$A$1:$J$50</definedName>
    <definedName name="Z_B1076A3F_74CA_4685_9B64_0249438E4A9A_.wvu.PrintArea" localSheetId="39" hidden="1">'(39) Sch20'!$A$1:$L$25</definedName>
    <definedName name="Z_B1076A3F_74CA_4685_9B64_0249438E4A9A_.wvu.PrintArea" localSheetId="3" hidden="1">'(4) sch3'!$A$1:$E$28</definedName>
    <definedName name="Z_B1076A3F_74CA_4685_9B64_0249438E4A9A_.wvu.PrintArea" localSheetId="40" hidden="1">'(40) Sch21'!$A$1:$C$16</definedName>
    <definedName name="Z_B1076A3F_74CA_4685_9B64_0249438E4A9A_.wvu.PrintArea" localSheetId="5" hidden="1">'(6) sch4'!$A$1:$C$39</definedName>
    <definedName name="Z_B1076A3F_74CA_4685_9B64_0249438E4A9A_.wvu.PrintArea" localSheetId="7" hidden="1">'(8) sch-5'!$A$1:$K$51</definedName>
    <definedName name="Z_B1076A3F_74CA_4685_9B64_0249438E4A9A_.wvu.PrintArea" localSheetId="8" hidden="1">'(9) 5-A'!$A$1:$K$51</definedName>
    <definedName name="Z_B1076A3F_74CA_4685_9B64_0249438E4A9A_.wvu.PrintArea" localSheetId="26" hidden="1">'9B'!$A$1:$F$28</definedName>
    <definedName name="Z_B1076A3F_74CA_4685_9B64_0249438E4A9A_.wvu.PrintArea" localSheetId="42" hidden="1">Contents!$B$1:$D$10</definedName>
    <definedName name="Z_B1076A3F_74CA_4685_9B64_0249438E4A9A_.wvu.Rows" localSheetId="12" hidden="1">'(13) 5-E'!$55:$55</definedName>
    <definedName name="Z_B1076A3F_74CA_4685_9B64_0249438E4A9A_.wvu.Rows" localSheetId="26" hidden="1">'9B'!$11:$11</definedName>
  </definedNames>
  <calcPr calcId="191029"/>
  <customWorkbookViews>
    <customWorkbookView name="Sunita - Personal View" guid="{B1076A3F-74CA-4685-9B64-0249438E4A9A}" mergeInterval="0" personalView="1" maximized="1" xWindow="1" yWindow="1" windowWidth="1440" windowHeight="670" tabRatio="687" activeSheetId="34"/>
    <customWorkbookView name="user - Personal View" guid="{789595AE-36A2-4B02-81C2-3D94932E7381}" mergeInterval="0" personalView="1" xWindow="1" yWindow="4" windowWidth="1365" windowHeight="724" tabRatio="687" activeSheetId="3"/>
  </customWorkbookViews>
</workbook>
</file>

<file path=xl/calcChain.xml><?xml version="1.0" encoding="utf-8"?>
<calcChain xmlns="http://schemas.openxmlformats.org/spreadsheetml/2006/main">
  <c r="P11" i="80" l="1"/>
  <c r="P12" i="80"/>
  <c r="P13" i="80"/>
  <c r="P14" i="80"/>
  <c r="P15" i="80"/>
  <c r="O11" i="80"/>
  <c r="O12" i="80"/>
  <c r="O13" i="80"/>
  <c r="O14" i="80"/>
  <c r="O15" i="80"/>
  <c r="P10" i="80"/>
  <c r="O10" i="80"/>
  <c r="D16" i="80"/>
  <c r="C16" i="80"/>
  <c r="O16" i="80" l="1"/>
  <c r="J11" i="80"/>
  <c r="J12" i="80"/>
  <c r="J13" i="80"/>
  <c r="J14" i="80"/>
  <c r="J15" i="80"/>
  <c r="J10" i="80"/>
  <c r="J16" i="80" s="1"/>
  <c r="G16" i="80"/>
  <c r="G11" i="80"/>
  <c r="G12" i="80"/>
  <c r="G13" i="80"/>
  <c r="G14" i="80"/>
  <c r="G15" i="80"/>
  <c r="G10" i="80"/>
  <c r="K16" i="80"/>
  <c r="L16" i="80"/>
  <c r="M16" i="80"/>
  <c r="N16" i="80"/>
  <c r="P16" i="80"/>
  <c r="I16" i="80"/>
  <c r="H16" i="80"/>
  <c r="F16" i="80"/>
  <c r="E16" i="80"/>
  <c r="E57" i="57"/>
  <c r="I54" i="57"/>
  <c r="H54" i="57"/>
  <c r="G54" i="57"/>
  <c r="F54" i="57"/>
  <c r="D54" i="57"/>
  <c r="C54" i="57"/>
  <c r="J53" i="57"/>
  <c r="E53" i="57"/>
  <c r="J52" i="57"/>
  <c r="E52" i="57"/>
  <c r="J51" i="57"/>
  <c r="E51" i="57"/>
  <c r="J50" i="57"/>
  <c r="E50" i="57"/>
  <c r="J49" i="57"/>
  <c r="E49" i="57"/>
  <c r="I47" i="57"/>
  <c r="H47" i="57"/>
  <c r="G47" i="57"/>
  <c r="F47" i="57"/>
  <c r="D47" i="57"/>
  <c r="C47" i="57"/>
  <c r="J46" i="57"/>
  <c r="E46" i="57"/>
  <c r="J45" i="57"/>
  <c r="E45" i="57"/>
  <c r="J44" i="57"/>
  <c r="E44" i="57"/>
  <c r="J43" i="57"/>
  <c r="E43" i="57"/>
  <c r="J42" i="57"/>
  <c r="E42" i="57"/>
  <c r="J41" i="57"/>
  <c r="E41" i="57"/>
  <c r="J40" i="57"/>
  <c r="E40" i="57"/>
  <c r="J39" i="57"/>
  <c r="E39" i="57"/>
  <c r="I37" i="57"/>
  <c r="H37" i="57"/>
  <c r="G37" i="57"/>
  <c r="F37" i="57"/>
  <c r="D37" i="57"/>
  <c r="C37" i="57"/>
  <c r="J36" i="57"/>
  <c r="E36" i="57"/>
  <c r="J35" i="57"/>
  <c r="E35" i="57"/>
  <c r="E37" i="57" s="1"/>
  <c r="I33" i="57"/>
  <c r="H33" i="57"/>
  <c r="G33" i="57"/>
  <c r="F33" i="57"/>
  <c r="D33" i="57"/>
  <c r="C33" i="57"/>
  <c r="J32" i="57"/>
  <c r="E32" i="57"/>
  <c r="J31" i="57"/>
  <c r="E31" i="57"/>
  <c r="J29" i="57"/>
  <c r="E29" i="57"/>
  <c r="I28" i="57"/>
  <c r="H28" i="57"/>
  <c r="G28" i="57"/>
  <c r="F28" i="57"/>
  <c r="D28" i="57"/>
  <c r="C28" i="57"/>
  <c r="J27" i="57"/>
  <c r="E27" i="57"/>
  <c r="J26" i="57"/>
  <c r="E26" i="57"/>
  <c r="J25" i="57"/>
  <c r="E25" i="57"/>
  <c r="I22" i="57"/>
  <c r="H22" i="57"/>
  <c r="G22" i="57"/>
  <c r="F22" i="57"/>
  <c r="C22" i="57"/>
  <c r="J21" i="57"/>
  <c r="E21" i="57"/>
  <c r="J20" i="57"/>
  <c r="E20" i="57"/>
  <c r="J19" i="57"/>
  <c r="E19" i="57"/>
  <c r="J18" i="57"/>
  <c r="E18" i="57"/>
  <c r="J17" i="57"/>
  <c r="D17" i="57"/>
  <c r="E17" i="57" s="1"/>
  <c r="J16" i="57"/>
  <c r="E16" i="57"/>
  <c r="J15" i="57"/>
  <c r="E15" i="57"/>
  <c r="J14" i="57"/>
  <c r="E14" i="57"/>
  <c r="J13" i="57"/>
  <c r="E13" i="57"/>
  <c r="J12" i="57"/>
  <c r="E12" i="57"/>
  <c r="J10" i="57"/>
  <c r="E10" i="57"/>
  <c r="H55" i="57" l="1"/>
  <c r="H56" i="57" s="1"/>
  <c r="E33" i="57"/>
  <c r="J33" i="57"/>
  <c r="F55" i="57"/>
  <c r="F56" i="57" s="1"/>
  <c r="J28" i="57"/>
  <c r="E28" i="57"/>
  <c r="D55" i="57"/>
  <c r="J47" i="57"/>
  <c r="G55" i="57"/>
  <c r="G56" i="57" s="1"/>
  <c r="E47" i="57"/>
  <c r="I55" i="57"/>
  <c r="I56" i="57" s="1"/>
  <c r="C55" i="57"/>
  <c r="C56" i="57" s="1"/>
  <c r="D22" i="57"/>
  <c r="E54" i="57"/>
  <c r="J37" i="57"/>
  <c r="J54" i="57"/>
  <c r="J22" i="57"/>
  <c r="E22" i="57"/>
  <c r="E55" i="57" l="1"/>
  <c r="E56" i="57" s="1"/>
  <c r="J55" i="57"/>
  <c r="J56" i="57" s="1"/>
  <c r="D56" i="57"/>
  <c r="K12" i="44" l="1"/>
  <c r="K17" i="44" s="1"/>
  <c r="K13" i="44"/>
  <c r="K14" i="44"/>
  <c r="K15" i="44"/>
  <c r="K11" i="44"/>
  <c r="J17" i="44"/>
  <c r="I17" i="44"/>
  <c r="H17" i="44"/>
  <c r="G17" i="44"/>
  <c r="E17" i="44"/>
  <c r="D17" i="44"/>
  <c r="C17" i="44"/>
  <c r="D18" i="44" l="1"/>
  <c r="F18" i="44" l="1"/>
  <c r="C36" i="56" l="1"/>
  <c r="N11" i="58" l="1"/>
  <c r="N12" i="58"/>
  <c r="N13" i="58"/>
  <c r="N14" i="58"/>
  <c r="N15" i="58"/>
  <c r="N10" i="58"/>
  <c r="E46" i="34"/>
  <c r="C22" i="37"/>
  <c r="C46" i="34"/>
  <c r="F20" i="33"/>
  <c r="F35" i="33" s="1"/>
  <c r="C35" i="33"/>
  <c r="D35" i="33"/>
  <c r="E35" i="33"/>
  <c r="G35" i="33"/>
  <c r="H35" i="33"/>
  <c r="I35" i="33"/>
  <c r="J35" i="33"/>
  <c r="B35" i="33"/>
  <c r="C34" i="33"/>
  <c r="D34" i="33"/>
  <c r="E34" i="33"/>
  <c r="F34" i="33"/>
  <c r="G34" i="33"/>
  <c r="H34" i="33"/>
  <c r="I34" i="33"/>
  <c r="J34" i="33"/>
  <c r="B34" i="33"/>
  <c r="F9" i="33"/>
  <c r="F10" i="33"/>
  <c r="F11" i="33"/>
  <c r="F12" i="33"/>
  <c r="F13" i="33"/>
  <c r="F14" i="33"/>
  <c r="F15" i="33"/>
  <c r="F16" i="33"/>
  <c r="F17" i="33"/>
  <c r="F18" i="33"/>
  <c r="F19" i="33"/>
  <c r="F22" i="33"/>
  <c r="F23" i="33"/>
  <c r="F24" i="33"/>
  <c r="F25" i="33"/>
  <c r="F26" i="33"/>
  <c r="F27" i="33"/>
  <c r="F28" i="33"/>
  <c r="F29" i="33"/>
  <c r="F30" i="33"/>
  <c r="F31" i="33"/>
  <c r="F32" i="33"/>
  <c r="F33" i="33"/>
  <c r="F8" i="33"/>
  <c r="C20" i="33"/>
  <c r="D20" i="33"/>
  <c r="E20" i="33"/>
  <c r="G20" i="33"/>
  <c r="H20" i="33"/>
  <c r="I20" i="33"/>
  <c r="J20" i="33"/>
  <c r="B20" i="33"/>
  <c r="E18" i="44"/>
  <c r="G18" i="44"/>
  <c r="H18" i="44"/>
  <c r="I18" i="44"/>
  <c r="J18" i="44"/>
  <c r="C18" i="44"/>
  <c r="D17" i="58" l="1"/>
  <c r="D17" i="3" l="1"/>
  <c r="D17" i="41"/>
  <c r="D17" i="6"/>
  <c r="D26" i="42"/>
  <c r="D17" i="8"/>
  <c r="D17" i="9"/>
  <c r="D17" i="11"/>
  <c r="D17" i="12"/>
  <c r="D17" i="13"/>
  <c r="D17" i="14"/>
  <c r="D17" i="15"/>
  <c r="D17" i="43"/>
  <c r="D17" i="51"/>
  <c r="D17" i="52"/>
  <c r="D17" i="70"/>
  <c r="D17" i="20"/>
  <c r="D17" i="22"/>
  <c r="D17" i="26"/>
  <c r="D17" i="29"/>
  <c r="D17" i="30"/>
  <c r="D17" i="31"/>
  <c r="E18" i="33"/>
  <c r="D17" i="35"/>
  <c r="D17" i="45"/>
  <c r="E18" i="37"/>
  <c r="D17" i="38"/>
  <c r="D23" i="54"/>
  <c r="D17" i="56"/>
  <c r="D17" i="60"/>
  <c r="D17" i="75"/>
  <c r="D17" i="72"/>
  <c r="D17" i="74"/>
  <c r="D17" i="71"/>
  <c r="D17" i="79"/>
  <c r="D17" i="78"/>
  <c r="D17" i="77"/>
  <c r="D17" i="76"/>
  <c r="D17" i="64"/>
  <c r="D17" i="65"/>
  <c r="D17" i="66"/>
  <c r="D17" i="67"/>
  <c r="D17" i="68"/>
  <c r="D17" i="69"/>
  <c r="C21" i="1" l="1"/>
  <c r="F21" i="55"/>
  <c r="F46" i="55"/>
  <c r="C12" i="55"/>
  <c r="C11" i="55"/>
  <c r="J22" i="33"/>
  <c r="J23" i="33"/>
  <c r="J24" i="33"/>
  <c r="J25" i="33"/>
  <c r="J26" i="33"/>
  <c r="J27" i="33"/>
  <c r="J28" i="33"/>
  <c r="J29" i="33"/>
  <c r="J30" i="33"/>
  <c r="J31" i="33"/>
  <c r="J32" i="33"/>
  <c r="J33" i="33"/>
  <c r="D20" i="72"/>
  <c r="E20" i="74"/>
  <c r="K40" i="15" l="1"/>
  <c r="K38" i="15"/>
  <c r="K36" i="15"/>
  <c r="K34" i="15"/>
  <c r="K32" i="15"/>
  <c r="K30" i="15"/>
  <c r="K28" i="15"/>
  <c r="K26" i="15"/>
  <c r="K24" i="15"/>
  <c r="K22" i="15"/>
  <c r="K20" i="15"/>
  <c r="K18" i="15"/>
  <c r="K16" i="15"/>
  <c r="K14" i="15"/>
  <c r="K12" i="15"/>
  <c r="K40" i="14"/>
  <c r="K38" i="14"/>
  <c r="K36" i="14"/>
  <c r="K34" i="14"/>
  <c r="K32" i="14"/>
  <c r="K30" i="14"/>
  <c r="K28" i="14"/>
  <c r="K26" i="14"/>
  <c r="K24" i="14"/>
  <c r="K22" i="14"/>
  <c r="K20" i="14"/>
  <c r="K18" i="14"/>
  <c r="K16" i="14"/>
  <c r="K14" i="14"/>
  <c r="K12" i="14"/>
  <c r="K40" i="13"/>
  <c r="K38" i="13"/>
  <c r="K36" i="13"/>
  <c r="K34" i="13"/>
  <c r="K32" i="13"/>
  <c r="K30" i="13"/>
  <c r="K28" i="13"/>
  <c r="K26" i="13"/>
  <c r="K24" i="13"/>
  <c r="K22" i="13"/>
  <c r="K20" i="13"/>
  <c r="K18" i="13"/>
  <c r="K16" i="13"/>
  <c r="K14" i="13"/>
  <c r="K12" i="13"/>
  <c r="I47" i="9"/>
  <c r="J47" i="9" s="1"/>
  <c r="K47" i="9" s="1"/>
  <c r="H46" i="9"/>
  <c r="G46" i="9"/>
  <c r="G48" i="9" s="1"/>
  <c r="F46" i="9"/>
  <c r="F48" i="9" s="1"/>
  <c r="E46" i="9"/>
  <c r="E48" i="9" s="1"/>
  <c r="D46" i="9"/>
  <c r="D48" i="9" s="1"/>
  <c r="C46" i="9"/>
  <c r="C48" i="9" s="1"/>
  <c r="B46" i="9"/>
  <c r="B48" i="9" s="1"/>
  <c r="I43" i="9"/>
  <c r="J43" i="9" s="1"/>
  <c r="K43" i="9" s="1"/>
  <c r="I41" i="9"/>
  <c r="J41" i="9" s="1"/>
  <c r="K41" i="9" s="1"/>
  <c r="I39" i="9"/>
  <c r="J39" i="9" s="1"/>
  <c r="K39" i="9" s="1"/>
  <c r="I37" i="9"/>
  <c r="J37" i="9" s="1"/>
  <c r="K37" i="9" s="1"/>
  <c r="I35" i="9"/>
  <c r="J35" i="9" s="1"/>
  <c r="K35" i="9" s="1"/>
  <c r="I33" i="9"/>
  <c r="J33" i="9" s="1"/>
  <c r="K33" i="9" s="1"/>
  <c r="I31" i="9"/>
  <c r="J31" i="9" s="1"/>
  <c r="K31" i="9" s="1"/>
  <c r="I29" i="9"/>
  <c r="J29" i="9" s="1"/>
  <c r="K29" i="9" s="1"/>
  <c r="I27" i="9"/>
  <c r="J27" i="9" s="1"/>
  <c r="K27" i="9" s="1"/>
  <c r="I25" i="9"/>
  <c r="J25" i="9" s="1"/>
  <c r="K25" i="9" s="1"/>
  <c r="I23" i="9"/>
  <c r="J23" i="9" s="1"/>
  <c r="K23" i="9" s="1"/>
  <c r="I21" i="9"/>
  <c r="J21" i="9" s="1"/>
  <c r="K21" i="9" s="1"/>
  <c r="I19" i="9"/>
  <c r="J19" i="9" s="1"/>
  <c r="K19" i="9" s="1"/>
  <c r="I17" i="9"/>
  <c r="J17" i="9" s="1"/>
  <c r="K17" i="9" s="1"/>
  <c r="I15" i="9"/>
  <c r="J15" i="9" s="1"/>
  <c r="K15" i="9" s="1"/>
  <c r="I13" i="9"/>
  <c r="J13" i="9" s="1"/>
  <c r="K13" i="9" s="1"/>
  <c r="I11" i="9"/>
  <c r="J11" i="9" s="1"/>
  <c r="K11" i="9" s="1"/>
  <c r="I10" i="9"/>
  <c r="I10" i="13"/>
  <c r="I46" i="9" l="1"/>
  <c r="H48" i="9"/>
  <c r="I48" i="9" s="1"/>
  <c r="J48" i="9" s="1"/>
  <c r="K48" i="9" s="1"/>
  <c r="J10" i="9"/>
  <c r="K10" i="9" s="1"/>
  <c r="J46" i="9"/>
  <c r="K46" i="9" s="1"/>
  <c r="F23" i="55"/>
  <c r="C30" i="55"/>
  <c r="C28" i="55"/>
  <c r="C26" i="55"/>
  <c r="C16" i="55"/>
  <c r="C9" i="55"/>
  <c r="F26" i="63"/>
  <c r="E25" i="63"/>
  <c r="D25" i="63"/>
  <c r="C25" i="63"/>
  <c r="F24" i="63"/>
  <c r="F23" i="63"/>
  <c r="F22" i="63"/>
  <c r="F21" i="63"/>
  <c r="E18" i="63"/>
  <c r="C18" i="63"/>
  <c r="F16" i="63"/>
  <c r="E14" i="63"/>
  <c r="D14" i="63"/>
  <c r="C14" i="63"/>
  <c r="F13" i="63"/>
  <c r="F14" i="63" s="1"/>
  <c r="E11" i="63"/>
  <c r="D11" i="63"/>
  <c r="C11" i="63"/>
  <c r="F10" i="63"/>
  <c r="F9" i="63"/>
  <c r="F8" i="63"/>
  <c r="F67" i="62"/>
  <c r="F64" i="62"/>
  <c r="E62" i="62"/>
  <c r="D62" i="62"/>
  <c r="C62" i="62"/>
  <c r="F61" i="62"/>
  <c r="F60" i="62"/>
  <c r="F59" i="62"/>
  <c r="F58" i="62"/>
  <c r="E55" i="62"/>
  <c r="D55" i="62"/>
  <c r="C55" i="62"/>
  <c r="F54" i="62"/>
  <c r="F53" i="62"/>
  <c r="F52" i="62"/>
  <c r="F51" i="62"/>
  <c r="F50" i="62"/>
  <c r="F49" i="62"/>
  <c r="F48" i="62"/>
  <c r="F47" i="62"/>
  <c r="F46" i="62"/>
  <c r="F45" i="62"/>
  <c r="F44" i="62"/>
  <c r="F43" i="62"/>
  <c r="F42" i="62"/>
  <c r="F41" i="62"/>
  <c r="F40" i="62"/>
  <c r="F38" i="62"/>
  <c r="F37" i="62"/>
  <c r="F36" i="62"/>
  <c r="F35" i="62"/>
  <c r="F34" i="62"/>
  <c r="F33" i="62"/>
  <c r="F32" i="62"/>
  <c r="F31" i="62"/>
  <c r="A31" i="62"/>
  <c r="A32" i="62" s="1"/>
  <c r="A33" i="62" s="1"/>
  <c r="A34" i="62" s="1"/>
  <c r="A35" i="62" s="1"/>
  <c r="A36" i="62" s="1"/>
  <c r="A37" i="62" s="1"/>
  <c r="A38" i="62" s="1"/>
  <c r="A40" i="62" s="1"/>
  <c r="A41" i="62" s="1"/>
  <c r="A42" i="62" s="1"/>
  <c r="A43" i="62" s="1"/>
  <c r="A44" i="62" s="1"/>
  <c r="A45" i="62" s="1"/>
  <c r="A46" i="62" s="1"/>
  <c r="A47" i="62" s="1"/>
  <c r="A48" i="62" s="1"/>
  <c r="A49" i="62" s="1"/>
  <c r="A50" i="62" s="1"/>
  <c r="A51" i="62" s="1"/>
  <c r="A52" i="62" s="1"/>
  <c r="A53" i="62" s="1"/>
  <c r="F30" i="62"/>
  <c r="E27" i="62"/>
  <c r="D27" i="62"/>
  <c r="C27" i="62"/>
  <c r="F26" i="62"/>
  <c r="F25" i="62"/>
  <c r="F24" i="62"/>
  <c r="F23" i="62"/>
  <c r="F22" i="62"/>
  <c r="F21" i="62"/>
  <c r="F20" i="62"/>
  <c r="F19" i="62"/>
  <c r="A19" i="62"/>
  <c r="A20" i="62" s="1"/>
  <c r="A21" i="62" s="1"/>
  <c r="A22" i="62" s="1"/>
  <c r="A23" i="62" s="1"/>
  <c r="A24" i="62" s="1"/>
  <c r="F18" i="62"/>
  <c r="E15" i="62"/>
  <c r="D15" i="62"/>
  <c r="C15" i="62"/>
  <c r="F14" i="62"/>
  <c r="F13" i="62"/>
  <c r="F12" i="62"/>
  <c r="F11" i="62"/>
  <c r="F10" i="62"/>
  <c r="E44" i="61"/>
  <c r="I44" i="61" s="1"/>
  <c r="F47" i="55" s="1"/>
  <c r="E42" i="61"/>
  <c r="I42" i="61" s="1"/>
  <c r="E40" i="61"/>
  <c r="I40" i="61" s="1"/>
  <c r="F41" i="55" s="1"/>
  <c r="E38" i="61"/>
  <c r="I38" i="61" s="1"/>
  <c r="E36" i="61"/>
  <c r="I36" i="61" s="1"/>
  <c r="E35" i="61"/>
  <c r="I35" i="61" s="1"/>
  <c r="E32" i="61"/>
  <c r="I32" i="61" s="1"/>
  <c r="E30" i="61"/>
  <c r="I30" i="61" s="1"/>
  <c r="E28" i="61"/>
  <c r="I28" i="61" s="1"/>
  <c r="E26" i="61"/>
  <c r="I26" i="61" s="1"/>
  <c r="E23" i="61"/>
  <c r="C34" i="55" s="1"/>
  <c r="I23" i="61"/>
  <c r="F28" i="55" s="1"/>
  <c r="E22" i="61"/>
  <c r="I22" i="61" s="1"/>
  <c r="E20" i="61"/>
  <c r="I20" i="61" s="1"/>
  <c r="G16" i="61"/>
  <c r="G46" i="61" s="1"/>
  <c r="F16" i="61"/>
  <c r="F46" i="61" s="1"/>
  <c r="D16" i="61"/>
  <c r="C16" i="61"/>
  <c r="C46" i="61" s="1"/>
  <c r="E14" i="61"/>
  <c r="I14" i="61" s="1"/>
  <c r="E10" i="61"/>
  <c r="I10" i="61" s="1"/>
  <c r="E26" i="60"/>
  <c r="E34" i="60" s="1"/>
  <c r="E17" i="60"/>
  <c r="M17" i="58"/>
  <c r="L17" i="58"/>
  <c r="I17" i="58"/>
  <c r="H17" i="58"/>
  <c r="G17" i="58"/>
  <c r="F17" i="58"/>
  <c r="E17" i="58"/>
  <c r="J15" i="58"/>
  <c r="J14" i="58"/>
  <c r="J13" i="58"/>
  <c r="J12" i="58"/>
  <c r="J11" i="58"/>
  <c r="J10" i="58"/>
  <c r="F30" i="55"/>
  <c r="C23" i="55"/>
  <c r="D94" i="54"/>
  <c r="B94" i="54"/>
  <c r="D23" i="22"/>
  <c r="E47" i="15"/>
  <c r="J47" i="15" s="1"/>
  <c r="K47" i="15" s="1"/>
  <c r="E43" i="15"/>
  <c r="E41" i="15"/>
  <c r="J41" i="15" s="1"/>
  <c r="E39" i="15"/>
  <c r="E37" i="15"/>
  <c r="E35" i="15"/>
  <c r="E33" i="15"/>
  <c r="E31" i="15"/>
  <c r="E29" i="15"/>
  <c r="E27" i="15"/>
  <c r="E25" i="15"/>
  <c r="E23" i="15"/>
  <c r="E21" i="15"/>
  <c r="E19" i="15"/>
  <c r="E17" i="15"/>
  <c r="E15" i="15"/>
  <c r="E13" i="15"/>
  <c r="E11" i="15"/>
  <c r="E47" i="14"/>
  <c r="J47" i="14" s="1"/>
  <c r="K47" i="14" s="1"/>
  <c r="E43" i="14"/>
  <c r="E41" i="14"/>
  <c r="J41" i="14" s="1"/>
  <c r="E39" i="14"/>
  <c r="E37" i="14"/>
  <c r="E35" i="14"/>
  <c r="E33" i="14"/>
  <c r="E31" i="14"/>
  <c r="E29" i="14"/>
  <c r="E27" i="14"/>
  <c r="E25" i="14"/>
  <c r="E23" i="14"/>
  <c r="E21" i="14"/>
  <c r="E19" i="14"/>
  <c r="E17" i="14"/>
  <c r="E15" i="14"/>
  <c r="E13" i="14"/>
  <c r="E11" i="14"/>
  <c r="E47" i="13"/>
  <c r="J47" i="13" s="1"/>
  <c r="K47" i="13" s="1"/>
  <c r="E43" i="13"/>
  <c r="E41" i="13"/>
  <c r="J41" i="13" s="1"/>
  <c r="E39" i="13"/>
  <c r="E37" i="13"/>
  <c r="E35" i="13"/>
  <c r="E33" i="13"/>
  <c r="E31" i="13"/>
  <c r="E29" i="13"/>
  <c r="E27" i="13"/>
  <c r="E25" i="13"/>
  <c r="E23" i="13"/>
  <c r="E21" i="13"/>
  <c r="E19" i="13"/>
  <c r="E17" i="13"/>
  <c r="E15" i="13"/>
  <c r="E13" i="13"/>
  <c r="E11" i="13"/>
  <c r="E47" i="12"/>
  <c r="J47" i="12" s="1"/>
  <c r="K47" i="12" s="1"/>
  <c r="E43" i="12"/>
  <c r="E41" i="12"/>
  <c r="J41" i="12" s="1"/>
  <c r="K41" i="12" s="1"/>
  <c r="E39" i="12"/>
  <c r="E37" i="12"/>
  <c r="E35" i="12"/>
  <c r="E33" i="12"/>
  <c r="E31" i="12"/>
  <c r="E29" i="12"/>
  <c r="E27" i="12"/>
  <c r="E25" i="12"/>
  <c r="E23" i="12"/>
  <c r="E21" i="12"/>
  <c r="E19" i="12"/>
  <c r="E17" i="12"/>
  <c r="E15" i="12"/>
  <c r="E13" i="12"/>
  <c r="E11" i="12"/>
  <c r="E47" i="11"/>
  <c r="J47" i="11" s="1"/>
  <c r="K47" i="11" s="1"/>
  <c r="E43" i="11"/>
  <c r="E41" i="11"/>
  <c r="J41" i="11" s="1"/>
  <c r="K41" i="11" s="1"/>
  <c r="E39" i="11"/>
  <c r="E37" i="11"/>
  <c r="E35" i="11"/>
  <c r="E33" i="11"/>
  <c r="E31" i="11"/>
  <c r="E29" i="11"/>
  <c r="E27" i="11"/>
  <c r="E25" i="11"/>
  <c r="E23" i="11"/>
  <c r="E21" i="11"/>
  <c r="E19" i="11"/>
  <c r="E17" i="11"/>
  <c r="E15" i="11"/>
  <c r="E13" i="11"/>
  <c r="E11" i="11"/>
  <c r="C23" i="1"/>
  <c r="D11" i="2"/>
  <c r="D9" i="2"/>
  <c r="D13" i="2"/>
  <c r="C11" i="2"/>
  <c r="C11" i="24"/>
  <c r="C13" i="24" s="1"/>
  <c r="D11" i="24"/>
  <c r="H46" i="15"/>
  <c r="H48" i="15" s="1"/>
  <c r="G46" i="15"/>
  <c r="F46" i="15"/>
  <c r="D46" i="15"/>
  <c r="D48" i="15" s="1"/>
  <c r="C46" i="15"/>
  <c r="C48" i="15" s="1"/>
  <c r="B46" i="15"/>
  <c r="B48" i="15" s="1"/>
  <c r="I43" i="15"/>
  <c r="I39" i="15"/>
  <c r="J39" i="15" s="1"/>
  <c r="I37" i="15"/>
  <c r="J37" i="15" s="1"/>
  <c r="I35" i="15"/>
  <c r="I33" i="15"/>
  <c r="I31" i="15"/>
  <c r="I29" i="15"/>
  <c r="I27" i="15"/>
  <c r="J27" i="15" s="1"/>
  <c r="I25" i="15"/>
  <c r="J25" i="15" s="1"/>
  <c r="I23" i="15"/>
  <c r="I21" i="15"/>
  <c r="I19" i="15"/>
  <c r="I17" i="15"/>
  <c r="I15" i="15"/>
  <c r="I13" i="15"/>
  <c r="I11" i="15"/>
  <c r="E10" i="15"/>
  <c r="J10" i="15" s="1"/>
  <c r="K10" i="15" s="1"/>
  <c r="H46" i="14"/>
  <c r="G46" i="14"/>
  <c r="F46" i="14"/>
  <c r="D46" i="14"/>
  <c r="C46" i="14"/>
  <c r="C48" i="14" s="1"/>
  <c r="B46" i="14"/>
  <c r="B48" i="14" s="1"/>
  <c r="I43" i="14"/>
  <c r="I39" i="14"/>
  <c r="I37" i="14"/>
  <c r="I35" i="14"/>
  <c r="I33" i="14"/>
  <c r="I31" i="14"/>
  <c r="J31" i="14" s="1"/>
  <c r="I29" i="14"/>
  <c r="I27" i="14"/>
  <c r="I25" i="14"/>
  <c r="I23" i="14"/>
  <c r="I21" i="14"/>
  <c r="I19" i="14"/>
  <c r="I17" i="14"/>
  <c r="J17" i="14" s="1"/>
  <c r="I15" i="14"/>
  <c r="J15" i="14" s="1"/>
  <c r="I13" i="14"/>
  <c r="I11" i="14"/>
  <c r="E10" i="14"/>
  <c r="F10" i="14" s="1"/>
  <c r="H46" i="13"/>
  <c r="H48" i="13" s="1"/>
  <c r="G46" i="13"/>
  <c r="G48" i="13" s="1"/>
  <c r="F46" i="13"/>
  <c r="D46" i="13"/>
  <c r="D48" i="13" s="1"/>
  <c r="C46" i="13"/>
  <c r="C48" i="13" s="1"/>
  <c r="B46" i="13"/>
  <c r="B48" i="13" s="1"/>
  <c r="I43" i="13"/>
  <c r="J43" i="13" s="1"/>
  <c r="K43" i="13" s="1"/>
  <c r="I39" i="13"/>
  <c r="I37" i="13"/>
  <c r="I35" i="13"/>
  <c r="I33" i="13"/>
  <c r="I31" i="13"/>
  <c r="I29" i="13"/>
  <c r="J29" i="13" s="1"/>
  <c r="I27" i="13"/>
  <c r="I25" i="13"/>
  <c r="I23" i="13"/>
  <c r="I21" i="13"/>
  <c r="I19" i="13"/>
  <c r="I17" i="13"/>
  <c r="I15" i="13"/>
  <c r="J15" i="13" s="1"/>
  <c r="I13" i="13"/>
  <c r="I11" i="13"/>
  <c r="E10" i="13"/>
  <c r="J10" i="13" s="1"/>
  <c r="K10" i="13" s="1"/>
  <c r="H46" i="12"/>
  <c r="H48" i="12" s="1"/>
  <c r="G46" i="12"/>
  <c r="G48" i="12" s="1"/>
  <c r="F46" i="12"/>
  <c r="D46" i="12"/>
  <c r="D48" i="12"/>
  <c r="C46" i="12"/>
  <c r="C48" i="12" s="1"/>
  <c r="B46" i="12"/>
  <c r="B48" i="12" s="1"/>
  <c r="I43" i="12"/>
  <c r="I39" i="12"/>
  <c r="I37" i="12"/>
  <c r="I35" i="12"/>
  <c r="I33" i="12"/>
  <c r="J33" i="12" s="1"/>
  <c r="K33" i="12" s="1"/>
  <c r="I31" i="12"/>
  <c r="I29" i="12"/>
  <c r="I27" i="12"/>
  <c r="I25" i="12"/>
  <c r="I23" i="12"/>
  <c r="I21" i="12"/>
  <c r="I19" i="12"/>
  <c r="J19" i="12" s="1"/>
  <c r="K19" i="12" s="1"/>
  <c r="I17" i="12"/>
  <c r="I15" i="12"/>
  <c r="J15" i="12" s="1"/>
  <c r="K15" i="12" s="1"/>
  <c r="I13" i="12"/>
  <c r="I11" i="12"/>
  <c r="E10" i="12"/>
  <c r="H46" i="11"/>
  <c r="H48" i="11" s="1"/>
  <c r="G46" i="11"/>
  <c r="G48" i="11" s="1"/>
  <c r="F46" i="11"/>
  <c r="D46" i="11"/>
  <c r="D48" i="11" s="1"/>
  <c r="C46" i="11"/>
  <c r="C48" i="11" s="1"/>
  <c r="B46" i="11"/>
  <c r="B48" i="11" s="1"/>
  <c r="I43" i="11"/>
  <c r="I39" i="11"/>
  <c r="I37" i="11"/>
  <c r="I35" i="11"/>
  <c r="I33" i="11"/>
  <c r="I31" i="11"/>
  <c r="I29" i="11"/>
  <c r="J29" i="11" s="1"/>
  <c r="K29" i="11" s="1"/>
  <c r="I27" i="11"/>
  <c r="J27" i="11" s="1"/>
  <c r="K27" i="11" s="1"/>
  <c r="I25" i="11"/>
  <c r="I23" i="11"/>
  <c r="J23" i="11" s="1"/>
  <c r="K23" i="11" s="1"/>
  <c r="I21" i="11"/>
  <c r="I19" i="11"/>
  <c r="I17" i="11"/>
  <c r="I15" i="11"/>
  <c r="I13" i="11"/>
  <c r="I11" i="11"/>
  <c r="E10" i="11"/>
  <c r="J10" i="11" s="1"/>
  <c r="K10" i="11" s="1"/>
  <c r="F46" i="8"/>
  <c r="G46" i="8"/>
  <c r="G48" i="8" s="1"/>
  <c r="H46" i="8"/>
  <c r="I46" i="8"/>
  <c r="C46" i="8"/>
  <c r="C48" i="8" s="1"/>
  <c r="D46" i="8"/>
  <c r="D48" i="8" s="1"/>
  <c r="E46" i="8"/>
  <c r="E48" i="8" s="1"/>
  <c r="B46" i="8"/>
  <c r="B48" i="8" s="1"/>
  <c r="D19" i="4"/>
  <c r="D8" i="4"/>
  <c r="G20" i="37"/>
  <c r="F19" i="34"/>
  <c r="F40" i="34"/>
  <c r="F35" i="34"/>
  <c r="F31" i="34"/>
  <c r="F34" i="34"/>
  <c r="F29" i="34"/>
  <c r="F26" i="34"/>
  <c r="F22" i="34"/>
  <c r="F21" i="34"/>
  <c r="F20" i="34"/>
  <c r="F46" i="34" s="1"/>
  <c r="F16" i="34"/>
  <c r="F12" i="34"/>
  <c r="F11" i="34"/>
  <c r="B15" i="32"/>
  <c r="B18" i="32" s="1"/>
  <c r="E13" i="32"/>
  <c r="E12" i="32"/>
  <c r="E11" i="32"/>
  <c r="E10" i="32"/>
  <c r="B13" i="31"/>
  <c r="C15" i="1" s="1"/>
  <c r="B25" i="30"/>
  <c r="C14" i="1" s="1"/>
  <c r="B12" i="28"/>
  <c r="C12" i="1" s="1"/>
  <c r="B14" i="27"/>
  <c r="B20" i="26"/>
  <c r="C10" i="1" s="1"/>
  <c r="F21" i="24"/>
  <c r="F20" i="24"/>
  <c r="F23" i="24" s="1"/>
  <c r="E22" i="24"/>
  <c r="C17" i="24"/>
  <c r="C21" i="24" s="1"/>
  <c r="H11" i="22"/>
  <c r="H15" i="22"/>
  <c r="H16" i="22"/>
  <c r="H18" i="22"/>
  <c r="H19" i="22"/>
  <c r="H20" i="22"/>
  <c r="H21" i="22"/>
  <c r="H22" i="22"/>
  <c r="H23" i="22"/>
  <c r="H24" i="22"/>
  <c r="H25" i="22"/>
  <c r="H10" i="22"/>
  <c r="E22" i="22"/>
  <c r="E21" i="22"/>
  <c r="E20" i="22"/>
  <c r="E18" i="22"/>
  <c r="E15" i="22"/>
  <c r="B21" i="21"/>
  <c r="C29" i="20"/>
  <c r="D8" i="1" s="1"/>
  <c r="B29" i="20"/>
  <c r="C8" i="1" s="1"/>
  <c r="B47" i="18"/>
  <c r="B13" i="16"/>
  <c r="C23" i="2" s="1"/>
  <c r="J47" i="8"/>
  <c r="K47" i="8" s="1"/>
  <c r="J43" i="8"/>
  <c r="K43" i="8" s="1"/>
  <c r="J41" i="8"/>
  <c r="K41" i="8" s="1"/>
  <c r="J39" i="8"/>
  <c r="K39" i="8" s="1"/>
  <c r="J35" i="8"/>
  <c r="K35" i="8" s="1"/>
  <c r="J33" i="8"/>
  <c r="K33" i="8" s="1"/>
  <c r="J31" i="8"/>
  <c r="K31" i="8" s="1"/>
  <c r="J29" i="8"/>
  <c r="K29" i="8" s="1"/>
  <c r="J27" i="8"/>
  <c r="K27" i="8" s="1"/>
  <c r="J25" i="8"/>
  <c r="K25" i="8" s="1"/>
  <c r="J23" i="8"/>
  <c r="K23" i="8" s="1"/>
  <c r="J21" i="8"/>
  <c r="K21" i="8" s="1"/>
  <c r="J19" i="8"/>
  <c r="K19" i="8" s="1"/>
  <c r="J17" i="8"/>
  <c r="K17" i="8" s="1"/>
  <c r="J15" i="8"/>
  <c r="K15" i="8" s="1"/>
  <c r="J10" i="8"/>
  <c r="K10" i="8" s="1"/>
  <c r="C28" i="6"/>
  <c r="C36" i="6" s="1"/>
  <c r="D15" i="2" s="1"/>
  <c r="B35" i="6"/>
  <c r="D20" i="4"/>
  <c r="D11" i="4"/>
  <c r="C12" i="4"/>
  <c r="D27" i="1"/>
  <c r="L53" i="8"/>
  <c r="L55" i="8" s="1"/>
  <c r="M53" i="8"/>
  <c r="M55" i="8" s="1"/>
  <c r="N53" i="8"/>
  <c r="N55" i="8" s="1"/>
  <c r="O53" i="8"/>
  <c r="O55" i="8" s="1"/>
  <c r="P53" i="8"/>
  <c r="P55" i="8" s="1"/>
  <c r="D14" i="27"/>
  <c r="E14" i="24"/>
  <c r="F22" i="37"/>
  <c r="F41" i="34"/>
  <c r="L12" i="37"/>
  <c r="L14" i="37"/>
  <c r="L18" i="37"/>
  <c r="L20" i="37"/>
  <c r="L10" i="37"/>
  <c r="J9" i="34"/>
  <c r="J10" i="34"/>
  <c r="J11" i="34"/>
  <c r="J12" i="34"/>
  <c r="J13" i="34"/>
  <c r="J14" i="34"/>
  <c r="J15" i="34"/>
  <c r="J16" i="34"/>
  <c r="J17" i="34"/>
  <c r="J18" i="34"/>
  <c r="J19" i="34"/>
  <c r="J20" i="34"/>
  <c r="J21" i="34"/>
  <c r="J22" i="34"/>
  <c r="J23" i="34"/>
  <c r="J24" i="34"/>
  <c r="J25" i="34"/>
  <c r="J26" i="34"/>
  <c r="J27" i="34"/>
  <c r="J28" i="34"/>
  <c r="J29" i="34"/>
  <c r="J30" i="34"/>
  <c r="J31" i="34"/>
  <c r="J32" i="34"/>
  <c r="J33" i="34"/>
  <c r="J34" i="34"/>
  <c r="J35" i="34"/>
  <c r="J36" i="34"/>
  <c r="J37" i="34"/>
  <c r="J38" i="34"/>
  <c r="J39" i="34"/>
  <c r="J40" i="34"/>
  <c r="J41" i="34"/>
  <c r="J42" i="34"/>
  <c r="J43" i="34"/>
  <c r="J44" i="34"/>
  <c r="J45" i="34"/>
  <c r="J8" i="34"/>
  <c r="J9" i="33"/>
  <c r="J10" i="33"/>
  <c r="J11" i="33"/>
  <c r="J12" i="33"/>
  <c r="J13" i="33"/>
  <c r="J14" i="33"/>
  <c r="J15" i="33"/>
  <c r="J16" i="33"/>
  <c r="J17" i="33"/>
  <c r="J18" i="33"/>
  <c r="J19" i="33"/>
  <c r="J8" i="33"/>
  <c r="I17" i="32"/>
  <c r="I8" i="32"/>
  <c r="I9" i="32"/>
  <c r="I10" i="32"/>
  <c r="I11" i="32"/>
  <c r="I12" i="32"/>
  <c r="I13" i="32"/>
  <c r="I14" i="32"/>
  <c r="I7" i="32"/>
  <c r="F15" i="32"/>
  <c r="F18" i="32" s="1"/>
  <c r="G15" i="32"/>
  <c r="G18" i="32" s="1"/>
  <c r="H15" i="32"/>
  <c r="H18" i="32" s="1"/>
  <c r="C18" i="29"/>
  <c r="D13" i="1" s="1"/>
  <c r="C12" i="28"/>
  <c r="D12" i="1" s="1"/>
  <c r="C20" i="26"/>
  <c r="D10" i="1" s="1"/>
  <c r="G27" i="22"/>
  <c r="F27" i="22"/>
  <c r="C30" i="21"/>
  <c r="C21" i="21"/>
  <c r="C12" i="21"/>
  <c r="C47" i="18"/>
  <c r="C26" i="17"/>
  <c r="C25" i="30"/>
  <c r="D14" i="1" s="1"/>
  <c r="C14" i="27"/>
  <c r="E14" i="27"/>
  <c r="D11" i="1" s="1"/>
  <c r="F43" i="34"/>
  <c r="B13" i="38"/>
  <c r="C26" i="1" s="1"/>
  <c r="C13" i="38"/>
  <c r="H22" i="37"/>
  <c r="I22" i="37"/>
  <c r="J22" i="37"/>
  <c r="K22" i="37"/>
  <c r="G46" i="34"/>
  <c r="H46" i="34"/>
  <c r="I46" i="34"/>
  <c r="C13" i="31"/>
  <c r="D15" i="1" s="1"/>
  <c r="D12" i="28"/>
  <c r="D17" i="28" s="1"/>
  <c r="F13" i="25"/>
  <c r="F19" i="25"/>
  <c r="F20" i="25" s="1"/>
  <c r="F22" i="25" s="1"/>
  <c r="F25" i="25" s="1"/>
  <c r="C25" i="25"/>
  <c r="E25" i="25" s="1"/>
  <c r="D25" i="25"/>
  <c r="D14" i="21"/>
  <c r="D17" i="21" s="1"/>
  <c r="D23" i="21" s="1"/>
  <c r="C13" i="16"/>
  <c r="D23" i="2" s="1"/>
  <c r="B139" i="8"/>
  <c r="D15" i="32"/>
  <c r="F10" i="34"/>
  <c r="F13" i="34"/>
  <c r="F15" i="34"/>
  <c r="F18" i="34"/>
  <c r="F23" i="34"/>
  <c r="F28" i="34"/>
  <c r="F33" i="34"/>
  <c r="F37" i="34"/>
  <c r="F38" i="34"/>
  <c r="J13" i="8"/>
  <c r="K13" i="8" s="1"/>
  <c r="E16" i="24"/>
  <c r="C23" i="22"/>
  <c r="D21" i="4"/>
  <c r="B22" i="4"/>
  <c r="J11" i="8"/>
  <c r="K11" i="8" s="1"/>
  <c r="F45" i="34"/>
  <c r="F32" i="34"/>
  <c r="F36" i="34"/>
  <c r="E11" i="22"/>
  <c r="D18" i="4"/>
  <c r="E9" i="32"/>
  <c r="E14" i="32"/>
  <c r="B18" i="29"/>
  <c r="C13" i="1" s="1"/>
  <c r="E12" i="24"/>
  <c r="E9" i="22"/>
  <c r="D10" i="4"/>
  <c r="E7" i="32"/>
  <c r="D16" i="4"/>
  <c r="J37" i="8"/>
  <c r="K37" i="8" s="1"/>
  <c r="B26" i="17"/>
  <c r="B48" i="18" s="1"/>
  <c r="C25" i="2" s="1"/>
  <c r="E10" i="24"/>
  <c r="E15" i="24"/>
  <c r="C9" i="2"/>
  <c r="D48" i="14"/>
  <c r="H48" i="14"/>
  <c r="B30" i="21"/>
  <c r="C16" i="22"/>
  <c r="E16" i="22" s="1"/>
  <c r="E10" i="22"/>
  <c r="E9" i="24"/>
  <c r="F8" i="34"/>
  <c r="D15" i="4"/>
  <c r="C22" i="4"/>
  <c r="C15" i="32"/>
  <c r="C18" i="32" s="1"/>
  <c r="E8" i="32"/>
  <c r="F24" i="34"/>
  <c r="D46" i="34"/>
  <c r="G10" i="37"/>
  <c r="B22" i="37"/>
  <c r="G12" i="37"/>
  <c r="G14" i="37"/>
  <c r="E22" i="37"/>
  <c r="G17" i="37"/>
  <c r="D22" i="37"/>
  <c r="E19" i="24"/>
  <c r="H48" i="8"/>
  <c r="B12" i="4"/>
  <c r="D12" i="4" s="1"/>
  <c r="B46" i="34"/>
  <c r="F9" i="34"/>
  <c r="B28" i="6"/>
  <c r="B36" i="6" s="1"/>
  <c r="C15" i="2" s="1"/>
  <c r="B12" i="21"/>
  <c r="G48" i="15"/>
  <c r="I46" i="14"/>
  <c r="G48" i="14"/>
  <c r="C25" i="22"/>
  <c r="D13" i="24" l="1"/>
  <c r="D17" i="24"/>
  <c r="D21" i="24" s="1"/>
  <c r="D46" i="61"/>
  <c r="D20" i="61"/>
  <c r="E21" i="61" s="1"/>
  <c r="I21" i="61" s="1"/>
  <c r="D17" i="63"/>
  <c r="J23" i="13"/>
  <c r="C11" i="1"/>
  <c r="D17" i="27"/>
  <c r="D17" i="2"/>
  <c r="D18" i="32"/>
  <c r="D17" i="32"/>
  <c r="E17" i="32" s="1"/>
  <c r="D22" i="4"/>
  <c r="D23" i="4" s="1"/>
  <c r="C13" i="2" s="1"/>
  <c r="C17" i="2" s="1"/>
  <c r="J31" i="13"/>
  <c r="J15" i="15"/>
  <c r="D17" i="4"/>
  <c r="J21" i="12"/>
  <c r="K21" i="12" s="1"/>
  <c r="J17" i="12"/>
  <c r="K17" i="12" s="1"/>
  <c r="F48" i="14"/>
  <c r="F48" i="15"/>
  <c r="E37" i="61"/>
  <c r="I37" i="61" s="1"/>
  <c r="G10" i="14"/>
  <c r="H10" i="14" s="1"/>
  <c r="I10" i="14" s="1"/>
  <c r="J10" i="14" s="1"/>
  <c r="K10" i="14" s="1"/>
  <c r="H27" i="22"/>
  <c r="F48" i="11"/>
  <c r="I48" i="11" s="1"/>
  <c r="F48" i="12"/>
  <c r="F48" i="13"/>
  <c r="I48" i="13" s="1"/>
  <c r="F10" i="12"/>
  <c r="J35" i="12"/>
  <c r="K35" i="12" s="1"/>
  <c r="F15" i="62"/>
  <c r="J11" i="13"/>
  <c r="L22" i="37"/>
  <c r="C40" i="56"/>
  <c r="E46" i="15"/>
  <c r="E48" i="15" s="1"/>
  <c r="J35" i="15"/>
  <c r="J43" i="15"/>
  <c r="K43" i="15" s="1"/>
  <c r="F48" i="8"/>
  <c r="J43" i="14"/>
  <c r="K43" i="14" s="1"/>
  <c r="D65" i="62"/>
  <c r="D68" i="62" s="1"/>
  <c r="J25" i="12"/>
  <c r="K25" i="12" s="1"/>
  <c r="J17" i="11"/>
  <c r="K17" i="11" s="1"/>
  <c r="J27" i="12"/>
  <c r="K27" i="12" s="1"/>
  <c r="E17" i="24"/>
  <c r="J23" i="14"/>
  <c r="J31" i="12"/>
  <c r="K31" i="12" s="1"/>
  <c r="J29" i="14"/>
  <c r="C32" i="21"/>
  <c r="D9" i="1" s="1"/>
  <c r="D16" i="1" s="1"/>
  <c r="D28" i="1" s="1"/>
  <c r="J21" i="13"/>
  <c r="F11" i="63"/>
  <c r="J27" i="14"/>
  <c r="J15" i="11"/>
  <c r="K15" i="11" s="1"/>
  <c r="J13" i="12"/>
  <c r="K13" i="12" s="1"/>
  <c r="J35" i="14"/>
  <c r="J39" i="11"/>
  <c r="K39" i="11" s="1"/>
  <c r="J27" i="13"/>
  <c r="J37" i="14"/>
  <c r="F62" i="62"/>
  <c r="G22" i="37"/>
  <c r="C24" i="1" s="1"/>
  <c r="J19" i="11"/>
  <c r="K19" i="11" s="1"/>
  <c r="J43" i="11"/>
  <c r="K43" i="11" s="1"/>
  <c r="J33" i="14"/>
  <c r="J31" i="15"/>
  <c r="I46" i="12"/>
  <c r="B32" i="21"/>
  <c r="C9" i="1" s="1"/>
  <c r="C16" i="1" s="1"/>
  <c r="J13" i="13"/>
  <c r="J37" i="13"/>
  <c r="D18" i="24"/>
  <c r="D20" i="24" s="1"/>
  <c r="D23" i="24" s="1"/>
  <c r="J43" i="12"/>
  <c r="K43" i="12" s="1"/>
  <c r="E35" i="60"/>
  <c r="C48" i="18"/>
  <c r="D25" i="2" s="1"/>
  <c r="E23" i="22"/>
  <c r="E25" i="22" s="1"/>
  <c r="E27" i="22" s="1"/>
  <c r="I16" i="61"/>
  <c r="I15" i="32"/>
  <c r="I18" i="32" s="1"/>
  <c r="J11" i="12"/>
  <c r="K11" i="12" s="1"/>
  <c r="J13" i="15"/>
  <c r="E65" i="62"/>
  <c r="E68" i="62" s="1"/>
  <c r="J21" i="11"/>
  <c r="K21" i="11" s="1"/>
  <c r="J11" i="15"/>
  <c r="J19" i="13"/>
  <c r="I46" i="11"/>
  <c r="D24" i="21"/>
  <c r="E46" i="11"/>
  <c r="I46" i="15"/>
  <c r="J37" i="12"/>
  <c r="K37" i="12" s="1"/>
  <c r="J17" i="15"/>
  <c r="E24" i="61"/>
  <c r="E16" i="61"/>
  <c r="J25" i="11"/>
  <c r="K25" i="11" s="1"/>
  <c r="J21" i="14"/>
  <c r="J39" i="12"/>
  <c r="K39" i="12" s="1"/>
  <c r="J25" i="13"/>
  <c r="J19" i="15"/>
  <c r="E48" i="11"/>
  <c r="J25" i="14"/>
  <c r="C23" i="4"/>
  <c r="E21" i="24"/>
  <c r="J11" i="11"/>
  <c r="K11" i="11" s="1"/>
  <c r="J35" i="11"/>
  <c r="K35" i="11" s="1"/>
  <c r="E46" i="12"/>
  <c r="J39" i="14"/>
  <c r="F55" i="62"/>
  <c r="F65" i="62" s="1"/>
  <c r="F68" i="62" s="1"/>
  <c r="J31" i="11"/>
  <c r="K31" i="11" s="1"/>
  <c r="J21" i="15"/>
  <c r="J13" i="11"/>
  <c r="K13" i="11" s="1"/>
  <c r="J37" i="11"/>
  <c r="K37" i="11" s="1"/>
  <c r="J23" i="12"/>
  <c r="K23" i="12" s="1"/>
  <c r="J33" i="13"/>
  <c r="F27" i="62"/>
  <c r="E11" i="24"/>
  <c r="C22" i="1"/>
  <c r="J33" i="11"/>
  <c r="K33" i="11" s="1"/>
  <c r="E46" i="14"/>
  <c r="J46" i="14" s="1"/>
  <c r="K46" i="14" s="1"/>
  <c r="I48" i="14"/>
  <c r="J23" i="15"/>
  <c r="J35" i="13"/>
  <c r="J19" i="14"/>
  <c r="J29" i="15"/>
  <c r="C27" i="63"/>
  <c r="E15" i="32"/>
  <c r="E18" i="32" s="1"/>
  <c r="C20" i="1" s="1"/>
  <c r="J46" i="8"/>
  <c r="K46" i="8" s="1"/>
  <c r="J11" i="14"/>
  <c r="J46" i="34"/>
  <c r="J39" i="13"/>
  <c r="J13" i="14"/>
  <c r="J29" i="12"/>
  <c r="K29" i="12" s="1"/>
  <c r="J17" i="13"/>
  <c r="J33" i="15"/>
  <c r="J17" i="58"/>
  <c r="C65" i="62"/>
  <c r="C68" i="62" s="1"/>
  <c r="E27" i="63"/>
  <c r="F25" i="63"/>
  <c r="I48" i="12"/>
  <c r="E13" i="24"/>
  <c r="C18" i="24"/>
  <c r="N17" i="58"/>
  <c r="F16" i="55" s="1"/>
  <c r="E46" i="61"/>
  <c r="I46" i="61" s="1"/>
  <c r="F48" i="55" s="1"/>
  <c r="I48" i="8"/>
  <c r="J48" i="8" s="1"/>
  <c r="C21" i="2" s="1"/>
  <c r="C27" i="2" s="1"/>
  <c r="I24" i="61"/>
  <c r="C39" i="55"/>
  <c r="C32" i="55"/>
  <c r="C21" i="55"/>
  <c r="C27" i="22"/>
  <c r="I46" i="13"/>
  <c r="C19" i="22"/>
  <c r="E46" i="13"/>
  <c r="B23" i="4"/>
  <c r="J46" i="12" l="1"/>
  <c r="K46" i="12" s="1"/>
  <c r="E48" i="14"/>
  <c r="D18" i="63"/>
  <c r="D27" i="63" s="1"/>
  <c r="F17" i="63"/>
  <c r="F18" i="63" s="1"/>
  <c r="J46" i="15"/>
  <c r="K46" i="15" s="1"/>
  <c r="K48" i="12"/>
  <c r="J48" i="11"/>
  <c r="K48" i="11" s="1"/>
  <c r="G10" i="12"/>
  <c r="I48" i="15"/>
  <c r="K48" i="14"/>
  <c r="J48" i="15"/>
  <c r="K48" i="15" s="1"/>
  <c r="C27" i="1"/>
  <c r="C28" i="1" s="1"/>
  <c r="K48" i="8"/>
  <c r="D21" i="2" s="1"/>
  <c r="D27" i="2" s="1"/>
  <c r="J46" i="11"/>
  <c r="K46" i="11" s="1"/>
  <c r="F8" i="55"/>
  <c r="F51" i="55" s="1"/>
  <c r="F27" i="63"/>
  <c r="E48" i="12"/>
  <c r="J48" i="12" s="1"/>
  <c r="J48" i="14"/>
  <c r="C20" i="24"/>
  <c r="E18" i="24"/>
  <c r="C51" i="55"/>
  <c r="E48" i="13"/>
  <c r="J48" i="13" s="1"/>
  <c r="K48" i="13" s="1"/>
  <c r="J46" i="13"/>
  <c r="K46" i="13" s="1"/>
  <c r="E19" i="22"/>
  <c r="C24" i="22"/>
  <c r="E24" i="22" s="1"/>
  <c r="H10" i="12" l="1"/>
  <c r="I10" i="12" s="1"/>
  <c r="J10" i="12" s="1"/>
  <c r="K10" i="12" s="1"/>
  <c r="C23" i="24"/>
  <c r="E23" i="24" s="1"/>
  <c r="E20" i="24"/>
</calcChain>
</file>

<file path=xl/sharedStrings.xml><?xml version="1.0" encoding="utf-8"?>
<sst xmlns="http://schemas.openxmlformats.org/spreadsheetml/2006/main" count="2164" uniqueCount="1249">
  <si>
    <t>Corpus/Capital Fund &amp; Liabilities</t>
  </si>
  <si>
    <t>(Amount Rs.)</t>
  </si>
  <si>
    <t>Schedule</t>
  </si>
  <si>
    <t>Current Year</t>
  </si>
  <si>
    <t>Previous Year</t>
  </si>
  <si>
    <t>Capital Fund</t>
  </si>
  <si>
    <t>Reserves</t>
  </si>
  <si>
    <t>Earmarked/Endowment Fund</t>
  </si>
  <si>
    <t>Current Liabilities &amp; Provisions</t>
  </si>
  <si>
    <t>Total</t>
  </si>
  <si>
    <t>Assets</t>
  </si>
  <si>
    <t>Fixed Assets</t>
  </si>
  <si>
    <t>Investments – Earmarked/Endowment Funds</t>
  </si>
  <si>
    <t>Current Assets, Loans &amp; Advances</t>
  </si>
  <si>
    <t>Significant Accounting Policies</t>
  </si>
  <si>
    <t>Contingent Liabilities &amp; Notes to Accounts</t>
  </si>
  <si>
    <t>A. Income</t>
  </si>
  <si>
    <t>Income from Sales/Service</t>
  </si>
  <si>
    <t>Grants in aid/subsidies</t>
  </si>
  <si>
    <t>Fees/Subscriptions</t>
  </si>
  <si>
    <t>Income from Investments</t>
  </si>
  <si>
    <t>Income from Royalty, Publications</t>
  </si>
  <si>
    <t>Interest earned</t>
  </si>
  <si>
    <t>Other Income</t>
  </si>
  <si>
    <t>Prior Period Income</t>
  </si>
  <si>
    <t>Total (A)</t>
  </si>
  <si>
    <t>B. Expenditure</t>
  </si>
  <si>
    <t>Establishment expenses</t>
  </si>
  <si>
    <t>Research &amp; Operational Expenses</t>
  </si>
  <si>
    <t>Administrative expenses</t>
  </si>
  <si>
    <t>Grants and subsidies</t>
  </si>
  <si>
    <t>Miscellaneous expenses</t>
  </si>
  <si>
    <t>Prior period expenditure</t>
  </si>
  <si>
    <t>Total (B)</t>
  </si>
  <si>
    <t>Balance being surplus/(Deficit) carried to corpus/Capital Fund</t>
  </si>
  <si>
    <t>Schedule 1 – Capital Fund</t>
  </si>
  <si>
    <t>Balance at the beginning of the year</t>
  </si>
  <si>
    <t>Schedule 2 – Reserves</t>
  </si>
  <si>
    <t>As per last account</t>
  </si>
  <si>
    <t>Balance at the year end</t>
  </si>
  <si>
    <t>Schedule 3 : Earmarked/   Endowment Funds</t>
  </si>
  <si>
    <t>Fund-wise Break up</t>
  </si>
  <si>
    <t>A) Opening Balance</t>
  </si>
  <si>
    <t>B) Additions during the year</t>
  </si>
  <si>
    <t>Total {(a) + (b)}</t>
  </si>
  <si>
    <t>c) Utilisation/Expenditure towards objectives of funds</t>
  </si>
  <si>
    <t>i) Revenue Expenditure</t>
  </si>
  <si>
    <t xml:space="preserve">   - Grants to families to deceased employees</t>
  </si>
  <si>
    <t xml:space="preserve">   - Scholarship – Hostel subsidy</t>
  </si>
  <si>
    <t xml:space="preserve">   - Subsidy for books</t>
  </si>
  <si>
    <t>Total ( c )</t>
  </si>
  <si>
    <t>Schedule 4 – Current liabilities &amp; Provisions</t>
  </si>
  <si>
    <t>Current year</t>
  </si>
  <si>
    <t>Previous year</t>
  </si>
  <si>
    <t>A. CURRENT LIABILITIES</t>
  </si>
  <si>
    <t>1. Sundry Creditors:</t>
  </si>
  <si>
    <t>2. Advances received</t>
  </si>
  <si>
    <t>3. Deposits from staff</t>
  </si>
  <si>
    <t>4. Public Works Deposits</t>
  </si>
  <si>
    <t>5. Deposits others (EMD, Security Deposit)</t>
  </si>
  <si>
    <t>7. Other current liabilities</t>
  </si>
  <si>
    <t>B. Provisions</t>
  </si>
  <si>
    <t>Total(B)</t>
  </si>
  <si>
    <t>Total (A + B)</t>
  </si>
  <si>
    <t>Gross Block</t>
  </si>
  <si>
    <t>Depreciation</t>
  </si>
  <si>
    <t>Net Block</t>
  </si>
  <si>
    <t>Description</t>
  </si>
  <si>
    <t xml:space="preserve">Cost/ Value at the Beginning of year </t>
  </si>
  <si>
    <t xml:space="preserve">Cost/ Value at year end </t>
  </si>
  <si>
    <t xml:space="preserve">At the beginning of the year </t>
  </si>
  <si>
    <t xml:space="preserve">For the year </t>
  </si>
  <si>
    <t>1. Land</t>
  </si>
  <si>
    <t xml:space="preserve">     a. Free hold</t>
  </si>
  <si>
    <t xml:space="preserve">     b. Lease hold</t>
  </si>
  <si>
    <t>2. Buildings</t>
  </si>
  <si>
    <t>3. Tanks &amp; Ponds</t>
  </si>
  <si>
    <t>4. Roads &amp; Bridges</t>
  </si>
  <si>
    <t>5. Sewerage &amp; Drainage</t>
  </si>
  <si>
    <t>6. Tube Wells</t>
  </si>
  <si>
    <t>7. Elect. installations and Equipments</t>
  </si>
  <si>
    <t>8. Plant &amp; Machinery</t>
  </si>
  <si>
    <t>10. Office Equipment</t>
  </si>
  <si>
    <t>11. Vehicle &amp; Vessels</t>
  </si>
  <si>
    <t>12. Farm &amp; Field Equipment</t>
  </si>
  <si>
    <t>13.Computers/Peri-pherals/ major software</t>
  </si>
  <si>
    <t>14. Furniture &amp; Fixts.</t>
  </si>
  <si>
    <t>15. Audio visual equipments</t>
  </si>
  <si>
    <t>16. Live Stock</t>
  </si>
  <si>
    <t>17. Library Books</t>
  </si>
  <si>
    <t>Total of Current Year</t>
  </si>
  <si>
    <t>B. Capital work-in-progress</t>
  </si>
  <si>
    <t>Schedule 6 :  Investments from Earmarked/Endowment Funds</t>
  </si>
  <si>
    <t>1. In Government Securities</t>
  </si>
  <si>
    <t>2. Other approved Securities</t>
  </si>
  <si>
    <t>3. Debentures and Bonds</t>
  </si>
  <si>
    <t>Schedule 7 : Current Assets, Loans &amp; Advances</t>
  </si>
  <si>
    <t>A. Current Assets:</t>
  </si>
  <si>
    <t>1. Inventories</t>
  </si>
  <si>
    <t>2. Sundry Debtors</t>
  </si>
  <si>
    <t>3. Cash and Bank Balances</t>
  </si>
  <si>
    <t xml:space="preserve"> </t>
  </si>
  <si>
    <t>Total B</t>
  </si>
  <si>
    <t>Schedule 8 : Income from Sales/Services</t>
  </si>
  <si>
    <t>A. Income from Sales</t>
  </si>
  <si>
    <t>1. Sale of Farm Produce</t>
  </si>
  <si>
    <t>2. Sale of Fish &amp; Poultry</t>
  </si>
  <si>
    <t>3. Sale of Fruits &amp; Vegetables</t>
  </si>
  <si>
    <t>4. Sale of Vaccine</t>
  </si>
  <si>
    <t>5. Sale of Breeder Seeds</t>
  </si>
  <si>
    <t>6. Sale of Dairy Products</t>
  </si>
  <si>
    <t>9. Sale of Meat</t>
  </si>
  <si>
    <t>10. Sale of other products</t>
  </si>
  <si>
    <t>B. Income from Services</t>
  </si>
  <si>
    <t>1. Training Programmes</t>
  </si>
  <si>
    <t>2. Consultancy services</t>
  </si>
  <si>
    <t>3. Contract Research</t>
  </si>
  <si>
    <t>4. Contract Services</t>
  </si>
  <si>
    <t>5. Analytical Testing Fees</t>
  </si>
  <si>
    <t>6. Pre-shipment Inspection Fees</t>
  </si>
  <si>
    <t>7. Quarantine Fee</t>
  </si>
  <si>
    <t>8. Other Internal Resource Generation activities</t>
  </si>
  <si>
    <t xml:space="preserve">Schedule 9 : Grants/Subsidies: (irrevocable grants &amp; subsidies received) </t>
  </si>
  <si>
    <t>TOTAL</t>
  </si>
  <si>
    <t>Schedule 10 : Fees/Subscriptions</t>
  </si>
  <si>
    <t>1. Entrance Fees</t>
  </si>
  <si>
    <t>2. Annual Fees/Subscriptions</t>
  </si>
  <si>
    <t>3. Seminar/Programme Fees</t>
  </si>
  <si>
    <t>4. Consultancy Fees</t>
  </si>
  <si>
    <t>5. Application Fees for Recruitment</t>
  </si>
  <si>
    <t>6. Diploma Charges</t>
  </si>
  <si>
    <t>Investment from Earmarked funds</t>
  </si>
  <si>
    <t>Investment - others</t>
  </si>
  <si>
    <t>1) Interest</t>
  </si>
  <si>
    <t xml:space="preserve">    a) On government Securities</t>
  </si>
  <si>
    <t xml:space="preserve">    b) On Debentures/Bonds</t>
  </si>
  <si>
    <t>2) Dividends on Mutual Fund Securities</t>
  </si>
  <si>
    <t>Transferred to Earmarked/Endowment Funds</t>
  </si>
  <si>
    <t>Schedule 12 : Income from Royalty, Publications etc.</t>
  </si>
  <si>
    <t>1. Income from  Royalty</t>
  </si>
  <si>
    <t>2. Income from sale of Publications</t>
  </si>
  <si>
    <t>Schedule 13 : Interest earned</t>
  </si>
  <si>
    <t>1. On Term Deposits with scheduled Banks</t>
  </si>
  <si>
    <t>2. On savings Accounts with scheduled banks</t>
  </si>
  <si>
    <t xml:space="preserve">Schedule 14 :  Other Income </t>
  </si>
  <si>
    <t>Others</t>
  </si>
  <si>
    <t>d. Bonus</t>
  </si>
  <si>
    <t>e. Staff Welfare Expenses</t>
  </si>
  <si>
    <t>1. Chemicals &amp; consumables</t>
  </si>
  <si>
    <t>2. Glassware</t>
  </si>
  <si>
    <t>3. Fertilizers</t>
  </si>
  <si>
    <t>4. Seeds</t>
  </si>
  <si>
    <t>5. Salts &amp; Minerals</t>
  </si>
  <si>
    <t>6. Farm manure</t>
  </si>
  <si>
    <t>7. Other consumables</t>
  </si>
  <si>
    <t>9. Computer Hire charges</t>
  </si>
  <si>
    <t>A. Infrastructure</t>
  </si>
  <si>
    <t>a) Rent, Rates &amp; Taxes</t>
  </si>
  <si>
    <t>b) Electricity Charges</t>
  </si>
  <si>
    <t>c) Water Charges</t>
  </si>
  <si>
    <t>d) Security Charges</t>
  </si>
  <si>
    <t>e) Vehicle Running Expenses</t>
  </si>
  <si>
    <t>f) Insurance</t>
  </si>
  <si>
    <t>B. Communication</t>
  </si>
  <si>
    <t xml:space="preserve">    a) Postage &amp; Telegram</t>
  </si>
  <si>
    <t xml:space="preserve">    b) Telephones &amp; Fax</t>
  </si>
  <si>
    <t>C. Repairs &amp; Maintenance</t>
  </si>
  <si>
    <t xml:space="preserve">    a) Buildings</t>
  </si>
  <si>
    <t xml:space="preserve">    b) Plants &amp; Machinery </t>
  </si>
  <si>
    <t xml:space="preserve">    c) Furniture &amp; Fixtures</t>
  </si>
  <si>
    <t xml:space="preserve">    d) Vehicle</t>
  </si>
  <si>
    <t xml:space="preserve">    e) Office Equipment</t>
  </si>
  <si>
    <t xml:space="preserve">    f) Computers</t>
  </si>
  <si>
    <t xml:space="preserve">    g) Roads</t>
  </si>
  <si>
    <t>D. Others</t>
  </si>
  <si>
    <t xml:space="preserve">    a) Printing &amp; Stationery</t>
  </si>
  <si>
    <t xml:space="preserve">        (consumables)</t>
  </si>
  <si>
    <t xml:space="preserve">    b) Newspapers &amp; Periodicals</t>
  </si>
  <si>
    <t xml:space="preserve">    c) Travel &amp; Conveyance –</t>
  </si>
  <si>
    <t xml:space="preserve">        Domestic</t>
  </si>
  <si>
    <t xml:space="preserve">    d) Travel – Foreign</t>
  </si>
  <si>
    <t xml:space="preserve">    e) Advertisement &amp; Publicity</t>
  </si>
  <si>
    <t xml:space="preserve">    f) Legal &amp; Professional charges</t>
  </si>
  <si>
    <t xml:space="preserve">    g) Auditor’s remuneration</t>
  </si>
  <si>
    <t xml:space="preserve">    h) Hospitality expenses</t>
  </si>
  <si>
    <t xml:space="preserve">    i) Bank charges</t>
  </si>
  <si>
    <t xml:space="preserve">    j) Meeting expenses</t>
  </si>
  <si>
    <t xml:space="preserve">    k) Steering &amp; Monitoring </t>
  </si>
  <si>
    <t xml:space="preserve">        Committee expenses</t>
  </si>
  <si>
    <t xml:space="preserve">    l) Loss on sale of assets</t>
  </si>
  <si>
    <t xml:space="preserve">    m) Provision for bad &amp; doubtful </t>
  </si>
  <si>
    <t xml:space="preserve">         debt/advances</t>
  </si>
  <si>
    <t xml:space="preserve">     n) Irrecoverable balances</t>
  </si>
  <si>
    <t xml:space="preserve">         written off</t>
  </si>
  <si>
    <t>Schedule 19 – Grants,  Subsidies, etc.</t>
  </si>
  <si>
    <t>1. Publicity and exhibitions</t>
  </si>
  <si>
    <t>2. Guest House</t>
  </si>
  <si>
    <t>3. Human Resource Develop-</t>
  </si>
  <si>
    <t>ment</t>
  </si>
  <si>
    <t>4. Revolving Fund Schemes –</t>
  </si>
  <si>
    <t>Expenditure</t>
  </si>
  <si>
    <t>B. Loans And Advances</t>
  </si>
  <si>
    <t>As at the previous year end</t>
  </si>
  <si>
    <t xml:space="preserve">   - Exgratia payments to employees on Compassionate grounds</t>
  </si>
  <si>
    <t>Particulars</t>
  </si>
  <si>
    <t>Amount in Rupees</t>
  </si>
  <si>
    <t>8. Unutilized grants from Govt. of India – to be refunded</t>
  </si>
  <si>
    <t>INDIAN COUNCIL OF AGRICULTURAL RESEARCH</t>
  </si>
  <si>
    <t xml:space="preserve">    a. Owned assets</t>
  </si>
  <si>
    <t xml:space="preserve">    b. Assets acquired out of grants or received free of cost</t>
  </si>
  <si>
    <t>(Amount in Rupees)</t>
  </si>
  <si>
    <t>12.Other research expenditure</t>
  </si>
  <si>
    <t>a.    Stores &amp; Spares</t>
  </si>
  <si>
    <t xml:space="preserve">Schedule 15 :  Prior Period Income </t>
  </si>
  <si>
    <t>1. Prior Period Income</t>
  </si>
  <si>
    <t xml:space="preserve">Earmarked </t>
  </si>
  <si>
    <t>Schedule 21 :  Prior Period Expenditure</t>
  </si>
  <si>
    <t>1. Prior Period Expenditure</t>
  </si>
  <si>
    <t>18. Others</t>
  </si>
  <si>
    <t>As at the current year end (4-8)</t>
  </si>
  <si>
    <t xml:space="preserve">Deductions during the year </t>
  </si>
  <si>
    <t xml:space="preserve">Addition during the year </t>
  </si>
  <si>
    <t>9. Laboratory apparatus and Scientific eqp</t>
  </si>
  <si>
    <t>Closing balance at the year end (a+b-c)</t>
  </si>
  <si>
    <t>Total upto year end (5+6-7)</t>
  </si>
  <si>
    <t>.</t>
  </si>
  <si>
    <t xml:space="preserve">1. Capital Reserve </t>
  </si>
  <si>
    <t>b. Contribution to Provident Fund</t>
  </si>
  <si>
    <t>a. Salaries, wages and allowances</t>
  </si>
  <si>
    <t>c. Contribution to Other Funds (Specify)</t>
  </si>
  <si>
    <t>10. Purchase of Animal for Research</t>
  </si>
  <si>
    <t>11. Feeding and upkeep of Animals</t>
  </si>
  <si>
    <t xml:space="preserve">  (ii) Capital Expenditure</t>
  </si>
  <si>
    <t xml:space="preserve">Accumulated depreciation </t>
  </si>
  <si>
    <t>a.      Debts outstanding for a period exceeding 6 months</t>
  </si>
  <si>
    <t>b.     Bank Balances with scheduled banks</t>
  </si>
  <si>
    <t>-         in current accounts</t>
  </si>
  <si>
    <t>-         in Deposit account (including margin money for letters of credit</t>
  </si>
  <si>
    <t>-         in saving accounts</t>
  </si>
  <si>
    <t>(a)   For goods</t>
  </si>
  <si>
    <t>a.      Overdue</t>
  </si>
  <si>
    <t>1.     Gratuity</t>
  </si>
  <si>
    <t>2.     Superannuation/Pension</t>
  </si>
  <si>
    <t>3.     Leave Encashment</t>
  </si>
  <si>
    <t>4.     Claims</t>
  </si>
  <si>
    <t>Endowment</t>
  </si>
  <si>
    <t>A. Fixed Assets</t>
  </si>
  <si>
    <t>1</t>
  </si>
  <si>
    <t>2</t>
  </si>
  <si>
    <t xml:space="preserve">                     INDIAN COUNCIL OF AGRICULTURAL RESEARCH</t>
  </si>
  <si>
    <t>Opening Balance B/F</t>
  </si>
  <si>
    <t>Schedule 17 –  Research and Operational Expenses</t>
  </si>
  <si>
    <t>Schedule 16 – Establishment Expenses</t>
  </si>
  <si>
    <t>Schedule 18 –  Administrative Expenses</t>
  </si>
  <si>
    <t>c       Cash in transit</t>
  </si>
  <si>
    <t>Schedule 20 –  Miscellaneous Expenses</t>
  </si>
  <si>
    <t>Sr.F&amp;AO</t>
  </si>
  <si>
    <t>10. Book overdraft in Bank Account</t>
  </si>
  <si>
    <t>9.  Closing Balance of Internal Resource Generation</t>
  </si>
  <si>
    <t>Less: Grants utilised under Grants-in-Aid-Salaries</t>
  </si>
  <si>
    <t>Less: Grants utilised under Pension</t>
  </si>
  <si>
    <t>Less: Grants utilised under Grants-in-Aid-General</t>
  </si>
  <si>
    <t>Sl.No.</t>
  </si>
  <si>
    <t>Total : Revenue Expenditure (6+7+8)</t>
  </si>
  <si>
    <t>Balance : (5-9)</t>
  </si>
  <si>
    <t>8. Photograph/Audiovisual          Expenses</t>
  </si>
  <si>
    <t>Total available resources: (1+2)</t>
  </si>
  <si>
    <t>Balance: (3-4)</t>
  </si>
  <si>
    <t>Less: Expenditure on Loans &amp; Advances</t>
  </si>
  <si>
    <t>Balance : (10-11)</t>
  </si>
  <si>
    <t>Total: Capital + Revenue + Loans &amp; Adv. (4+9+11)</t>
  </si>
  <si>
    <t>Less: Grants utilized for capital expenditure</t>
  </si>
  <si>
    <t xml:space="preserve">Total </t>
  </si>
  <si>
    <t>f. Fees &amp; Honorarium</t>
  </si>
  <si>
    <t>g. Leave salary and Pension Contribution</t>
  </si>
  <si>
    <t>Total Establishment Expenses</t>
  </si>
  <si>
    <t>(A) Establishment Expenses</t>
  </si>
  <si>
    <t>(B) Pension Expenses</t>
  </si>
  <si>
    <t>Expenses on employee's Retirement and Terminal Benefits (Pension, Grautity, CVP, Leave Encashment)</t>
  </si>
  <si>
    <t>Total (A+B)</t>
  </si>
  <si>
    <t xml:space="preserve"> At the beginning of the year </t>
  </si>
  <si>
    <t>As at the current year end  (4-8)</t>
  </si>
  <si>
    <t>Add: Grant received</t>
  </si>
  <si>
    <t>Less:Grant  Utilized for Capital Expenditure</t>
  </si>
  <si>
    <t>a)     Opening Balance</t>
  </si>
  <si>
    <t>b)     Add Grants received during the year</t>
  </si>
  <si>
    <t>a)     Salary Payable</t>
  </si>
  <si>
    <t>b)     Other expenses</t>
  </si>
  <si>
    <t>c)     Receipts against ongoing sponsored/consultancy/projects(Net)</t>
  </si>
  <si>
    <t>e)     Intellectual fee for distribution</t>
  </si>
  <si>
    <t>-        Advances on Work (Capital)</t>
  </si>
  <si>
    <t>-        Advances on Work (Revenue)</t>
  </si>
  <si>
    <t>-          AMC Expenses</t>
  </si>
  <si>
    <t>d)     Less Utlized for Capital Expenditure</t>
  </si>
  <si>
    <t>e)     Less Grants Refundable</t>
  </si>
  <si>
    <t>e)     Less Utlized for Loans and Advances</t>
  </si>
  <si>
    <t>f)     Less Grants Refundable</t>
  </si>
  <si>
    <t>-        Earnest money</t>
  </si>
  <si>
    <t>Less: Already Refunded *</t>
  </si>
  <si>
    <t>c)     Less Already refunded grants</t>
  </si>
  <si>
    <t>Less: Release to ICAR Units</t>
  </si>
  <si>
    <t>Balance Refundable to Council (12-14)</t>
  </si>
  <si>
    <t>Refunds/ Transfer to Current Liabilities - Sponsored Projects</t>
  </si>
  <si>
    <t>d)     Receipts against sponsored conferences/Seminars(Net)</t>
  </si>
  <si>
    <t>f)     Loans and Advances</t>
  </si>
  <si>
    <t>Contents</t>
  </si>
  <si>
    <t>Schedule 22 - Significant Accounting Policies</t>
  </si>
  <si>
    <t>Schedule 23 - Contingent Liabilities and Notes of Accounts</t>
  </si>
  <si>
    <t>3 - 31</t>
  </si>
  <si>
    <t xml:space="preserve"> 32</t>
  </si>
  <si>
    <t>Details of Refunds</t>
  </si>
  <si>
    <t>Adjustment made during the year 16-17</t>
  </si>
  <si>
    <t>Less: Already refunded</t>
  </si>
  <si>
    <t>Balance Sheet of Annual Accounts as on 31.03.2017</t>
  </si>
  <si>
    <t>Income &amp; Expenditure Account for the year 2016-17</t>
  </si>
  <si>
    <t>Schedules 1 to 21 forming part of Balance Sheet as on 31.03.2017</t>
  </si>
  <si>
    <t>Receipts and Payment Account for the year 2016-17</t>
  </si>
  <si>
    <t>33 - 38</t>
  </si>
  <si>
    <t>39 - 41</t>
  </si>
  <si>
    <t>Total                         Current year</t>
  </si>
  <si>
    <t xml:space="preserve">                                    Gross Block</t>
  </si>
  <si>
    <t>Total upto year end        (5+6-7)</t>
  </si>
  <si>
    <t>As at the current year end                      (4-8)</t>
  </si>
  <si>
    <r>
      <t>a.</t>
    </r>
    <r>
      <rPr>
        <b/>
        <sz val="11"/>
        <rFont val="Times New Roman"/>
        <family val="1"/>
      </rPr>
      <t xml:space="preserve">       </t>
    </r>
    <r>
      <rPr>
        <b/>
        <sz val="11"/>
        <rFont val="Tahoma"/>
        <family val="2"/>
      </rPr>
      <t>Loans:</t>
    </r>
  </si>
  <si>
    <r>
      <t>-</t>
    </r>
    <r>
      <rPr>
        <sz val="11"/>
        <rFont val="Times New Roman"/>
        <family val="1"/>
      </rPr>
      <t xml:space="preserve">          </t>
    </r>
    <r>
      <rPr>
        <sz val="11"/>
        <rFont val="Tahoma"/>
        <family val="2"/>
      </rPr>
      <t>Departmental Canteen</t>
    </r>
  </si>
  <si>
    <r>
      <t>-</t>
    </r>
    <r>
      <rPr>
        <sz val="11"/>
        <rFont val="Times New Roman"/>
        <family val="1"/>
      </rPr>
      <t xml:space="preserve">          </t>
    </r>
    <r>
      <rPr>
        <sz val="11"/>
        <rFont val="Tahoma"/>
        <family val="2"/>
      </rPr>
      <t>Revolving Fund</t>
    </r>
  </si>
  <si>
    <r>
      <t>b.</t>
    </r>
    <r>
      <rPr>
        <b/>
        <sz val="11"/>
        <rFont val="Times New Roman"/>
        <family val="1"/>
      </rPr>
      <t xml:space="preserve">       </t>
    </r>
    <r>
      <rPr>
        <b/>
        <sz val="11"/>
        <rFont val="Tahoma"/>
        <family val="2"/>
      </rPr>
      <t>Advances to employees (Non-Interest Bearing)</t>
    </r>
  </si>
  <si>
    <r>
      <t>-</t>
    </r>
    <r>
      <rPr>
        <sz val="11"/>
        <rFont val="Times New Roman"/>
        <family val="1"/>
      </rPr>
      <t xml:space="preserve">          </t>
    </r>
    <r>
      <rPr>
        <sz val="11"/>
        <rFont val="Tahoma"/>
        <family val="2"/>
      </rPr>
      <t>Salary</t>
    </r>
  </si>
  <si>
    <r>
      <t>-</t>
    </r>
    <r>
      <rPr>
        <sz val="11"/>
        <rFont val="Times New Roman"/>
        <family val="1"/>
      </rPr>
      <t xml:space="preserve">          </t>
    </r>
    <r>
      <rPr>
        <sz val="11"/>
        <rFont val="Tahoma"/>
        <family val="2"/>
      </rPr>
      <t>Festival</t>
    </r>
  </si>
  <si>
    <r>
      <t>-</t>
    </r>
    <r>
      <rPr>
        <sz val="11"/>
        <rFont val="Times New Roman"/>
        <family val="1"/>
      </rPr>
      <t xml:space="preserve">          </t>
    </r>
    <r>
      <rPr>
        <sz val="11"/>
        <rFont val="Tahoma"/>
        <family val="2"/>
      </rPr>
      <t>Flood/Frought/Cyclone</t>
    </r>
  </si>
  <si>
    <r>
      <t>-</t>
    </r>
    <r>
      <rPr>
        <sz val="11"/>
        <rFont val="Times New Roman"/>
        <family val="1"/>
      </rPr>
      <t xml:space="preserve">          </t>
    </r>
    <r>
      <rPr>
        <sz val="11"/>
        <rFont val="Tahoma"/>
        <family val="2"/>
      </rPr>
      <t>Calamity</t>
    </r>
  </si>
  <si>
    <r>
      <t>-</t>
    </r>
    <r>
      <rPr>
        <sz val="11"/>
        <rFont val="Times New Roman"/>
        <family val="1"/>
      </rPr>
      <t xml:space="preserve">          </t>
    </r>
    <r>
      <rPr>
        <sz val="11"/>
        <rFont val="Tahoma"/>
        <family val="2"/>
      </rPr>
      <t>TA</t>
    </r>
  </si>
  <si>
    <r>
      <t>-</t>
    </r>
    <r>
      <rPr>
        <sz val="11"/>
        <rFont val="Times New Roman"/>
        <family val="1"/>
      </rPr>
      <t xml:space="preserve">          </t>
    </r>
    <r>
      <rPr>
        <sz val="11"/>
        <rFont val="Tahoma"/>
        <family val="2"/>
      </rPr>
      <t>LTC</t>
    </r>
  </si>
  <si>
    <r>
      <t>-</t>
    </r>
    <r>
      <rPr>
        <sz val="11"/>
        <rFont val="Times New Roman"/>
        <family val="1"/>
      </rPr>
      <t xml:space="preserve">          </t>
    </r>
    <r>
      <rPr>
        <sz val="11"/>
        <rFont val="Tahoma"/>
        <family val="2"/>
      </rPr>
      <t>Food grain advance</t>
    </r>
  </si>
  <si>
    <r>
      <t>-</t>
    </r>
    <r>
      <rPr>
        <sz val="11"/>
        <rFont val="Times New Roman"/>
        <family val="1"/>
      </rPr>
      <t xml:space="preserve">          </t>
    </r>
    <r>
      <rPr>
        <sz val="11"/>
        <rFont val="Tahoma"/>
        <family val="2"/>
      </rPr>
      <t>Winter warm clothing advance</t>
    </r>
  </si>
  <si>
    <r>
      <t xml:space="preserve"> -</t>
    </r>
    <r>
      <rPr>
        <sz val="11"/>
        <rFont val="Times New Roman"/>
        <family val="1"/>
      </rPr>
      <t xml:space="preserve">          </t>
    </r>
    <r>
      <rPr>
        <sz val="11"/>
        <rFont val="Tahoma"/>
        <family val="2"/>
      </rPr>
      <t xml:space="preserve">Others </t>
    </r>
  </si>
  <si>
    <r>
      <t>c.</t>
    </r>
    <r>
      <rPr>
        <b/>
        <sz val="11"/>
        <rFont val="Times New Roman"/>
        <family val="1"/>
      </rPr>
      <t xml:space="preserve">       </t>
    </r>
    <r>
      <rPr>
        <b/>
        <sz val="11"/>
        <rFont val="Tahoma"/>
        <family val="2"/>
      </rPr>
      <t>Long Term Advances to Employees (Interest Bearing)</t>
    </r>
  </si>
  <si>
    <r>
      <t>-</t>
    </r>
    <r>
      <rPr>
        <sz val="11"/>
        <rFont val="Times New Roman"/>
        <family val="1"/>
      </rPr>
      <t xml:space="preserve">          </t>
    </r>
    <r>
      <rPr>
        <sz val="11"/>
        <rFont val="Tahoma"/>
        <family val="2"/>
      </rPr>
      <t>House Building</t>
    </r>
  </si>
  <si>
    <r>
      <t>-</t>
    </r>
    <r>
      <rPr>
        <sz val="11"/>
        <rFont val="Times New Roman"/>
        <family val="1"/>
      </rPr>
      <t xml:space="preserve">          </t>
    </r>
    <r>
      <rPr>
        <sz val="11"/>
        <rFont val="Tahoma"/>
        <family val="2"/>
      </rPr>
      <t>Motor Vehicle</t>
    </r>
  </si>
  <si>
    <r>
      <t>-</t>
    </r>
    <r>
      <rPr>
        <sz val="11"/>
        <rFont val="Times New Roman"/>
        <family val="1"/>
      </rPr>
      <t xml:space="preserve">          </t>
    </r>
    <r>
      <rPr>
        <sz val="11"/>
        <rFont val="Tahoma"/>
        <family val="2"/>
      </rPr>
      <t>Fans</t>
    </r>
  </si>
  <si>
    <r>
      <t>-</t>
    </r>
    <r>
      <rPr>
        <sz val="11"/>
        <rFont val="Times New Roman"/>
        <family val="1"/>
      </rPr>
      <t xml:space="preserve">          </t>
    </r>
    <r>
      <rPr>
        <sz val="11"/>
        <rFont val="Tahoma"/>
        <family val="2"/>
      </rPr>
      <t>Computer</t>
    </r>
  </si>
  <si>
    <r>
      <t>d.</t>
    </r>
    <r>
      <rPr>
        <b/>
        <sz val="11"/>
        <rFont val="Times New Roman"/>
        <family val="1"/>
      </rPr>
      <t xml:space="preserve">       </t>
    </r>
    <r>
      <rPr>
        <b/>
        <sz val="11"/>
        <rFont val="Tahoma"/>
        <family val="2"/>
      </rPr>
      <t>Advances And Other Amounts Recoverable in Cash or in Kind or for Value to be received</t>
    </r>
  </si>
  <si>
    <r>
      <t xml:space="preserve">-          </t>
    </r>
    <r>
      <rPr>
        <sz val="11"/>
        <rFont val="Tahoma"/>
        <family val="2"/>
      </rPr>
      <t>Advances to Supplies &amp; Services</t>
    </r>
  </si>
  <si>
    <r>
      <t>-</t>
    </r>
    <r>
      <rPr>
        <sz val="11"/>
        <rFont val="Times New Roman"/>
        <family val="1"/>
      </rPr>
      <t xml:space="preserve">          </t>
    </r>
    <r>
      <rPr>
        <sz val="11"/>
        <rFont val="Tahoma"/>
        <family val="2"/>
      </rPr>
      <t>Advances on Capital A/c</t>
    </r>
  </si>
  <si>
    <r>
      <t>e.</t>
    </r>
    <r>
      <rPr>
        <b/>
        <sz val="11"/>
        <rFont val="Times New Roman"/>
        <family val="1"/>
      </rPr>
      <t xml:space="preserve">       </t>
    </r>
    <r>
      <rPr>
        <b/>
        <sz val="11"/>
        <rFont val="Tahoma"/>
        <family val="2"/>
      </rPr>
      <t>Prepaid Expenses</t>
    </r>
  </si>
  <si>
    <r>
      <t>-</t>
    </r>
    <r>
      <rPr>
        <sz val="11"/>
        <rFont val="Times New Roman"/>
        <family val="1"/>
      </rPr>
      <t xml:space="preserve">          </t>
    </r>
    <r>
      <rPr>
        <sz val="11"/>
        <rFont val="Tahoma"/>
        <family val="2"/>
      </rPr>
      <t>Insurance</t>
    </r>
  </si>
  <si>
    <r>
      <t>-</t>
    </r>
    <r>
      <rPr>
        <sz val="11"/>
        <rFont val="Times New Roman"/>
        <family val="1"/>
      </rPr>
      <t xml:space="preserve">          </t>
    </r>
    <r>
      <rPr>
        <sz val="11"/>
        <rFont val="Tahoma"/>
        <family val="2"/>
      </rPr>
      <t>Other Expenses</t>
    </r>
  </si>
  <si>
    <r>
      <t>f.</t>
    </r>
    <r>
      <rPr>
        <b/>
        <sz val="11"/>
        <rFont val="Times New Roman"/>
        <family val="1"/>
      </rPr>
      <t xml:space="preserve">        </t>
    </r>
    <r>
      <rPr>
        <b/>
        <sz val="11"/>
        <rFont val="Tahoma"/>
        <family val="2"/>
      </rPr>
      <t>Deposits</t>
    </r>
  </si>
  <si>
    <r>
      <t>-</t>
    </r>
    <r>
      <rPr>
        <sz val="11"/>
        <rFont val="Times New Roman"/>
        <family val="1"/>
      </rPr>
      <t xml:space="preserve">          </t>
    </r>
    <r>
      <rPr>
        <sz val="11"/>
        <rFont val="Tahoma"/>
        <family val="2"/>
      </rPr>
      <t>Telephone</t>
    </r>
  </si>
  <si>
    <r>
      <t>-</t>
    </r>
    <r>
      <rPr>
        <sz val="11"/>
        <rFont val="Times New Roman"/>
        <family val="1"/>
      </rPr>
      <t xml:space="preserve">          </t>
    </r>
    <r>
      <rPr>
        <sz val="11"/>
        <rFont val="Tahoma"/>
        <family val="2"/>
      </rPr>
      <t>Lease Rent</t>
    </r>
  </si>
  <si>
    <r>
      <t>-</t>
    </r>
    <r>
      <rPr>
        <sz val="11"/>
        <rFont val="Times New Roman"/>
        <family val="1"/>
      </rPr>
      <t xml:space="preserve">          </t>
    </r>
    <r>
      <rPr>
        <sz val="11"/>
        <rFont val="Tahoma"/>
        <family val="2"/>
      </rPr>
      <t>Customs Dept.</t>
    </r>
  </si>
  <si>
    <r>
      <t>-</t>
    </r>
    <r>
      <rPr>
        <sz val="11"/>
        <rFont val="Times New Roman"/>
        <family val="1"/>
      </rPr>
      <t xml:space="preserve">          </t>
    </r>
    <r>
      <rPr>
        <sz val="11"/>
        <rFont val="Tahoma"/>
        <family val="2"/>
      </rPr>
      <t>Security</t>
    </r>
  </si>
  <si>
    <r>
      <t>-</t>
    </r>
    <r>
      <rPr>
        <sz val="11"/>
        <rFont val="Times New Roman"/>
        <family val="1"/>
      </rPr>
      <t xml:space="preserve">          </t>
    </r>
    <r>
      <rPr>
        <sz val="11"/>
        <rFont val="Tahoma"/>
        <family val="2"/>
      </rPr>
      <t>Others</t>
    </r>
  </si>
  <si>
    <r>
      <t>g.</t>
    </r>
    <r>
      <rPr>
        <b/>
        <sz val="11"/>
        <rFont val="Times New Roman"/>
        <family val="1"/>
      </rPr>
      <t xml:space="preserve">       </t>
    </r>
    <r>
      <rPr>
        <b/>
        <sz val="11"/>
        <rFont val="Tahoma"/>
        <family val="2"/>
      </rPr>
      <t>Income Accrued</t>
    </r>
  </si>
  <si>
    <r>
      <t>-</t>
    </r>
    <r>
      <rPr>
        <sz val="11"/>
        <rFont val="Times New Roman"/>
        <family val="1"/>
      </rPr>
      <t xml:space="preserve">          </t>
    </r>
    <r>
      <rPr>
        <sz val="11"/>
        <rFont val="Tahoma"/>
        <family val="2"/>
      </rPr>
      <t>On Investments from Earmarked/Endowment Funds</t>
    </r>
  </si>
  <si>
    <r>
      <t>-</t>
    </r>
    <r>
      <rPr>
        <sz val="11"/>
        <rFont val="Times New Roman"/>
        <family val="1"/>
      </rPr>
      <t xml:space="preserve">          </t>
    </r>
    <r>
      <rPr>
        <sz val="11"/>
        <rFont val="Tahoma"/>
        <family val="2"/>
      </rPr>
      <t>On Investments</t>
    </r>
  </si>
  <si>
    <t>INDIAN COUNCIL OF AGRICULTURAL RESEARACH</t>
  </si>
  <si>
    <t>No. 9A:GRANTS/SUBSIDIES</t>
  </si>
  <si>
    <t>Govt. Grant</t>
  </si>
  <si>
    <t xml:space="preserve">     Govt. Grant</t>
  </si>
  <si>
    <t>Internal Resources Generated during 2017-18</t>
  </si>
  <si>
    <t>Resources Generated at units/ICAR Hqrs share distribution in 2017-18</t>
  </si>
  <si>
    <t>Additional amount provided by ICAR Hqrs. Out of Council's Share during 2017-18</t>
  </si>
  <si>
    <t xml:space="preserve">                     CONSOLIDATED ANNUAL ACCOUNTS 2017-18</t>
  </si>
  <si>
    <t xml:space="preserve"> Govt.Grant</t>
  </si>
  <si>
    <t>Govt.Grant</t>
  </si>
  <si>
    <t xml:space="preserve">Revenue Generation </t>
  </si>
  <si>
    <t>Schedule 5 –Fixed Assets(A+B+C+D+E)</t>
  </si>
  <si>
    <t>SCHEDULE TO INCOME AND EXPENDITURE ACCOUNT</t>
  </si>
  <si>
    <t>SCHEDULE TO INCOME AND EXPENDITURE ACCOUNTs</t>
  </si>
  <si>
    <t>NO. 9B: INTERNAL RESOURCE GENERATION</t>
  </si>
  <si>
    <t>Add : Grants utilized for capital expenditure**</t>
  </si>
  <si>
    <t>Add: Funds of Sponsored Projects/Schemes utilized for capital expenditure</t>
  </si>
  <si>
    <t>Add Net Income/expenditure transferred from the Income &amp; Expenditure account</t>
  </si>
  <si>
    <t>Add/Less: Adjustment to/from Capital Fund *</t>
  </si>
  <si>
    <t>Add value of assets acquired/donated out of sponsored project funds</t>
  </si>
  <si>
    <t>Add Free gifts</t>
  </si>
  <si>
    <t>Less Deductions during the year</t>
  </si>
  <si>
    <t>B</t>
  </si>
  <si>
    <t>Description of Small Value Assets</t>
  </si>
  <si>
    <r>
      <t>A.</t>
    </r>
    <r>
      <rPr>
        <b/>
        <sz val="9"/>
        <rFont val="Arial"/>
        <family val="2"/>
      </rPr>
      <t xml:space="preserve"> Fixed Assets</t>
    </r>
  </si>
  <si>
    <t>8. Sale of Wool &amp; Woolen Products</t>
  </si>
  <si>
    <t>NAHEP</t>
  </si>
  <si>
    <t>A</t>
  </si>
  <si>
    <t>C</t>
  </si>
  <si>
    <t>D</t>
  </si>
  <si>
    <t>E (C+D)</t>
  </si>
  <si>
    <t>Total available Resources : (1+2)</t>
  </si>
  <si>
    <t>Less: Grants utilized for Capital Expenditure</t>
  </si>
  <si>
    <t>Balance : (5 - 9)</t>
  </si>
  <si>
    <t>Balance: (10-11)</t>
  </si>
  <si>
    <t>Less: Already refunded to Council</t>
  </si>
  <si>
    <t>Balance: Refundable to Council  (12-14)</t>
  </si>
  <si>
    <t>Revenue Generation</t>
  </si>
  <si>
    <t>Revenue Genreration</t>
  </si>
  <si>
    <t>Grand Total</t>
  </si>
  <si>
    <t>Schedule 5( B) NAHEP</t>
  </si>
  <si>
    <t>Schedule 5 –(C) AP Cess</t>
  </si>
  <si>
    <t>Schedule 5 –(D)                                           Revolving Fund Scheme</t>
  </si>
  <si>
    <t>Schedule 5 –(E) Deposit Schemes</t>
  </si>
  <si>
    <t xml:space="preserve">NAHEP </t>
  </si>
  <si>
    <t xml:space="preserve">Govt. Grant </t>
  </si>
  <si>
    <t>1)     Government of India – Govt. Grant</t>
  </si>
  <si>
    <t>Schedule 5( A) Govt. Grant</t>
  </si>
  <si>
    <t xml:space="preserve">Cost/ Value at the Beginning of year* </t>
  </si>
  <si>
    <t>a) Refunds pertaining to previous year(s) as in Opening Balance</t>
  </si>
  <si>
    <t>Total Refunds (a+b) as per row 3 above</t>
  </si>
  <si>
    <t xml:space="preserve">                                      (i) Institute Account</t>
  </si>
  <si>
    <t xml:space="preserve">                                      (ii) NAHEP</t>
  </si>
  <si>
    <t>Schedule 5 –(X) Fixed Assets</t>
  </si>
  <si>
    <t>2)      Government of India – NAHEP</t>
  </si>
  <si>
    <t>3)       ICAR HQ Share of Internal Resource</t>
  </si>
  <si>
    <t>7. Sale of Cotton and Jute Products</t>
  </si>
  <si>
    <t>2. Income from Guest house charges</t>
  </si>
  <si>
    <t>1. License Fee from quarters</t>
  </si>
  <si>
    <t>3. Leave Salary and Pension  Contribution</t>
  </si>
  <si>
    <t>4. Revenue Receipts from Schemes</t>
  </si>
  <si>
    <t>5. Charges for use of Transport</t>
  </si>
  <si>
    <t>6. Water and Electricity Charges</t>
  </si>
  <si>
    <t>7. Revolving Fund income</t>
  </si>
  <si>
    <t>8. Surplus on sale/disposal of assets</t>
  </si>
  <si>
    <t>6. Statutory liabilities (GIS, GPF, TDS, Pension, Bonus, GST &amp; Other Taxes)</t>
  </si>
  <si>
    <t>c)     Less Already refunded grants/ releases to ICAR Units</t>
  </si>
  <si>
    <t xml:space="preserve">   - Revenue Expenditure</t>
  </si>
  <si>
    <t>Cost/ Value at year end  (1+2-3)</t>
  </si>
  <si>
    <t>F</t>
  </si>
  <si>
    <t>Sub-schedule to Schedule 3 giving details of Earmarked / Endowment Funds</t>
  </si>
  <si>
    <t>Sr. No.</t>
  </si>
  <si>
    <t>Name of Earmarked/ Endowment Funds</t>
  </si>
  <si>
    <t>Opening Balance</t>
  </si>
  <si>
    <t>Receipts during the year</t>
  </si>
  <si>
    <t>Total funds</t>
  </si>
  <si>
    <t>Expenditure during the year</t>
  </si>
  <si>
    <t>Total Expenditure</t>
  </si>
  <si>
    <t>Refunds during the year</t>
  </si>
  <si>
    <t>Closing Balance</t>
  </si>
  <si>
    <t>Capital Expenditure</t>
  </si>
  <si>
    <t>Revenue Expenditure</t>
  </si>
  <si>
    <t>A) Earmarked Funds</t>
  </si>
  <si>
    <t>Total Earmarked Funds (B)</t>
  </si>
  <si>
    <t>B) Endowment Funds</t>
  </si>
  <si>
    <t>Total Endowment Funds (C)</t>
  </si>
  <si>
    <t>Grand Total (A+B)</t>
  </si>
  <si>
    <t>Note: The Grand Total of this schedule should match with the Grand Total of Schedule 3.</t>
  </si>
  <si>
    <t>Finance &amp; Accounts Officer</t>
  </si>
  <si>
    <t>Sub-schedule to Schedule 4 giving details of Sponsored projects / Schemes</t>
  </si>
  <si>
    <t>5 (3+4)</t>
  </si>
  <si>
    <t xml:space="preserve">Note: Total closing balance of this schedule should match with the figure shown in Schedule 4-Current Liabilities &amp; Provisions- A. Current Liabilities- 7. Other  Current Liabilties- (C) Receipts against ongoing sponsored/ consultancy/ projects (Net) </t>
  </si>
  <si>
    <t>Annexure to Schedule 7</t>
  </si>
  <si>
    <t>Name of the Institute/Centre/Directorate_________________________________________</t>
  </si>
  <si>
    <t>Head of Accounts</t>
  </si>
  <si>
    <t xml:space="preserve">A </t>
  </si>
  <si>
    <t>Advances to Employees</t>
  </si>
  <si>
    <t>Salary</t>
  </si>
  <si>
    <t>Travel</t>
  </si>
  <si>
    <t>LTC</t>
  </si>
  <si>
    <t>Medical</t>
  </si>
  <si>
    <t>Others (Contingencies)</t>
  </si>
  <si>
    <t>Advances/Other amounts recoverable n cash or in kind/value</t>
  </si>
  <si>
    <t>Advances to Supplies &amp; Services</t>
  </si>
  <si>
    <t>Advances on Capital A/c</t>
  </si>
  <si>
    <t>Advances on Work in Progress</t>
  </si>
  <si>
    <t>GRAND TOTAL (A+B)</t>
  </si>
  <si>
    <t>Please Note: Only for Current Year</t>
  </si>
  <si>
    <t>Total Grant (c/f)</t>
  </si>
  <si>
    <t>Annexure to Schedule 9 (A-1)</t>
  </si>
  <si>
    <t>INSTITUTE EXPENDITURE</t>
  </si>
  <si>
    <t>Sl. No.</t>
  </si>
  <si>
    <t>Head</t>
  </si>
  <si>
    <t>Institute Expenditure (Other than NEH &amp; TSP)</t>
  </si>
  <si>
    <t>NEH</t>
  </si>
  <si>
    <t>TSP</t>
  </si>
  <si>
    <t>Grants utilised for Capital Expenditure</t>
  </si>
  <si>
    <t>Grants utilised for Grant in Aid - Salaries</t>
  </si>
  <si>
    <t>Grants utilised for Grant in Aid -General</t>
  </si>
  <si>
    <t>X</t>
  </si>
  <si>
    <t>Name of the Schemes/project (Please indicate Sl.No.of Schemes as per prescribed format )</t>
  </si>
  <si>
    <t>Sl.No.of Schemes as per prescribed format</t>
  </si>
  <si>
    <t>Other than NEH</t>
  </si>
  <si>
    <t>Total Schemes</t>
  </si>
  <si>
    <t xml:space="preserve">                                          TOTAL</t>
  </si>
  <si>
    <t>Y</t>
  </si>
  <si>
    <t>SCHEMES RELEASES</t>
  </si>
  <si>
    <t>Releases to  ICAR Units(List of ICAR Institutes should be attached)</t>
  </si>
  <si>
    <t>Releases to other than ICAR Units(SAUs/NGOs etc.)</t>
  </si>
  <si>
    <t>Actual Expenditure incurred by the Institute(PIU Unit) (if any)</t>
  </si>
  <si>
    <t xml:space="preserve">TOTAL </t>
  </si>
  <si>
    <t>6 (3+4+5 )</t>
  </si>
  <si>
    <r>
      <t xml:space="preserve">A) Grants given to State Agricultural Universities – Establishment of KVKs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</si>
  <si>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 xml:space="preserve">The sum of a+b+c appears here </t>
  </si>
  <si>
    <r>
      <t xml:space="preserve">B) Grants given to State Agricultural Universities – All India Coordinated Research Projects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</si>
  <si>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C) Grants given to - Trainers Training Centres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</si>
  <si>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D) Financial Assistance to Scientific Societies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</si>
  <si>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r>
      <t xml:space="preserve">E) Others                                                                              </t>
    </r>
    <r>
      <rPr>
        <sz val="11"/>
        <rFont val="Calibri"/>
        <family val="2"/>
      </rPr>
      <t xml:space="preserve">i)Grants-in-aid-Capital_______a________                                                                    ii)Grants-in-aid-Salaries_______b_______                                                                </t>
    </r>
    <r>
      <rPr>
        <b/>
        <sz val="11"/>
        <rFont val="Calibri"/>
        <family val="2"/>
      </rPr>
      <t xml:space="preserve">  </t>
    </r>
    <r>
      <rPr>
        <sz val="11"/>
        <rFont val="Calibri"/>
        <family val="2"/>
      </rPr>
      <t>iii)Grants-in-aid-Revenue_______c______</t>
    </r>
    <r>
      <rPr>
        <b/>
        <sz val="11"/>
        <rFont val="Calibri"/>
        <family val="2"/>
      </rPr>
      <t xml:space="preserve">                                                                               </t>
    </r>
  </si>
  <si>
    <t>Summary of detailed Expenditure (Annexure-19)</t>
  </si>
  <si>
    <t>BE/RE</t>
  </si>
  <si>
    <t>Release</t>
  </si>
  <si>
    <t>1) Grants-in-aid-Capital</t>
  </si>
  <si>
    <t>2) Grants-in-aid-Salaries</t>
  </si>
  <si>
    <t>3) Grants-in-aid-Revenue</t>
  </si>
  <si>
    <t>Note: X is the amount released as Grants/Subsidies taken as expenditure in this schedule. The Headwise break-up should be supported with the documentary evidence, i.e.  the instiute's covering letter to the grantee bodies conveying the  break-ups.  The actual utilization may be collected from the grantee institutions and depicted in detail in Annexure-19.</t>
  </si>
  <si>
    <t xml:space="preserve">                                                                                             Annexure to Sch.19</t>
  </si>
  <si>
    <t>List of funds released to State Agricultural Universities and other agencies outside ICAR</t>
  </si>
  <si>
    <t>(Please furnish project/scheme wise list)</t>
  </si>
  <si>
    <t>1.  Name of the ICAR Project/Scheme________________________________</t>
  </si>
  <si>
    <t xml:space="preserve">    (Separate depiction required for each scheme)</t>
  </si>
  <si>
    <t>Name of the SAUs/Agency outside ICAR</t>
  </si>
  <si>
    <t>Utilization under Grants-in-aid-Capital              (A)</t>
  </si>
  <si>
    <t>Utilization under Grants-in-aid-Salaries (B)</t>
  </si>
  <si>
    <t>Utilization under Grants-in-aid-Revenue (C)</t>
  </si>
  <si>
    <t>Total Utilization (A+B+C)</t>
  </si>
  <si>
    <t>Scheme 1…….</t>
  </si>
  <si>
    <t>Scheme 2…….</t>
  </si>
  <si>
    <t>Scheme 3…….</t>
  </si>
  <si>
    <t>Annexure to Sch. 23</t>
  </si>
  <si>
    <t>(Rupees in Lakhs)</t>
  </si>
  <si>
    <t>Schedule 23 :  Contigent Liabilities &amp; Notes to Accounts</t>
  </si>
  <si>
    <t xml:space="preserve">Contingent Liabilities(Court Cases, PIL etc,) </t>
  </si>
  <si>
    <t xml:space="preserve"> Letters of credit opened by the bank on behalf of the Council </t>
  </si>
  <si>
    <t>Estimated value of Contracts remaining to be executed on capital Account and not provided for (Net of Advances)</t>
  </si>
  <si>
    <t xml:space="preserve">                                 INDIAN COUNCIL OF AGRICULTURAL RESEARCH</t>
  </si>
  <si>
    <t xml:space="preserve">* Detailed break-up of the 'Adjustment from Capital Fund'  may be furnished </t>
  </si>
  <si>
    <t>Taken in Sch-5</t>
  </si>
  <si>
    <t>Taken in Sch-7</t>
  </si>
  <si>
    <t>Works</t>
  </si>
  <si>
    <t>Other than works</t>
  </si>
  <si>
    <t>i)  Govt. Grant</t>
  </si>
  <si>
    <t>**</t>
  </si>
  <si>
    <t>ii) NAHEP</t>
  </si>
  <si>
    <t>**  Total should match with figure shown under 'Grants Utilized for Capital expenditure'.</t>
  </si>
  <si>
    <t>Schedule 11 : INCOME FROM INVESEMENTS (EARMARKED &amp; ENDOWMENT)</t>
  </si>
  <si>
    <t>PFMS Scheme Code</t>
  </si>
  <si>
    <t xml:space="preserve">Remarks </t>
  </si>
  <si>
    <t>SCSP</t>
  </si>
  <si>
    <t>4. On Debtors and other Receivables</t>
  </si>
  <si>
    <t xml:space="preserve">      (-) Deduct Interest realised during the year (Sl. No. 9 at Annex. A)</t>
  </si>
  <si>
    <t xml:space="preserve">      (+) Add Accrued Interest shown in Sch. 13</t>
  </si>
  <si>
    <t>3.  *On Loans</t>
  </si>
  <si>
    <t xml:space="preserve">       *Calculation Sheet of Accrued Interest</t>
  </si>
  <si>
    <t xml:space="preserve">     a. Employees/Staff</t>
  </si>
  <si>
    <r>
      <rPr>
        <sz val="11"/>
        <rFont val="Calibri"/>
        <family val="2"/>
      </rPr>
      <t>­</t>
    </r>
    <r>
      <rPr>
        <sz val="11"/>
        <rFont val="Times New Roman"/>
        <family val="1"/>
      </rPr>
      <t>       </t>
    </r>
    <r>
      <rPr>
        <b/>
        <sz val="11"/>
        <rFont val="Times New Roman"/>
        <family val="1"/>
      </rPr>
      <t xml:space="preserve"> #  </t>
    </r>
    <r>
      <rPr>
        <sz val="11"/>
        <rFont val="Tahoma"/>
        <family val="2"/>
      </rPr>
      <t>On Loans &amp; Advances</t>
    </r>
  </si>
  <si>
    <t xml:space="preserve"> Director</t>
  </si>
  <si>
    <t>Source of Fund i.e.ICAR HQ/ICAR Institutes/Education Division/NAIP/NAHEP/NFBSRA etc</t>
  </si>
  <si>
    <t xml:space="preserve">Name of the Schemes/Project(AICRPs,Network Project, IP&amp;TM, NFBSRA,Education Division,NAHEP,KVKs etc. </t>
  </si>
  <si>
    <t>ACCOUNTS-II SECTION</t>
  </si>
  <si>
    <t>S.No.</t>
  </si>
  <si>
    <t>Scheme/SMD</t>
  </si>
  <si>
    <t>CROP SCIENCES</t>
  </si>
  <si>
    <t>0085</t>
  </si>
  <si>
    <t>HORTICULTURAL SCIENCES</t>
  </si>
  <si>
    <t>0086</t>
  </si>
  <si>
    <t>NATURAL RESOURCE MANAGEMENT Institutes including Agro Forestry Res.</t>
  </si>
  <si>
    <t>1271</t>
  </si>
  <si>
    <t>NICRA/CRAI (Climate Resilient Agriculture Innovation)</t>
  </si>
  <si>
    <t>1410</t>
  </si>
  <si>
    <t>AGRICULTURAL ENGINEERING</t>
  </si>
  <si>
    <t>0088</t>
  </si>
  <si>
    <t>ANIMAL SCIENCES</t>
  </si>
  <si>
    <t>0089</t>
  </si>
  <si>
    <t>FISHERIES SCIENCE</t>
  </si>
  <si>
    <t>0090</t>
  </si>
  <si>
    <t>AGRICULTURAL ECONOMICS &amp; STATISTICS (Eco. Statistics and Management)</t>
  </si>
  <si>
    <t>0091</t>
  </si>
  <si>
    <t>AGRICULTURAL EDUCATION (Agri. Universities and Institutions)</t>
  </si>
  <si>
    <t>0093</t>
  </si>
  <si>
    <t>AGRICULTURAL EXTENSION</t>
  </si>
  <si>
    <t>0092</t>
  </si>
  <si>
    <t>HEAD QUARTER</t>
  </si>
  <si>
    <t>NATIONAL AGRICULTURAL SCIENCE FUND</t>
  </si>
  <si>
    <t>0097</t>
  </si>
  <si>
    <t>(i)</t>
  </si>
  <si>
    <t>(ii)</t>
  </si>
  <si>
    <t>Pension</t>
  </si>
  <si>
    <t>Other than Pension</t>
  </si>
  <si>
    <t>(b)   For others  (Specify in Notes to Accounts)</t>
  </si>
  <si>
    <t>b.     Others (Specify in Notes to Accounts)</t>
  </si>
  <si>
    <t>5.     Others (Specify in Notes to Accounts)</t>
  </si>
  <si>
    <t>4. Others (to be specified in Notes to A/c)</t>
  </si>
  <si>
    <t>b.     Others  (specify in Notes to Accounts)</t>
  </si>
  <si>
    <r>
      <t>-</t>
    </r>
    <r>
      <rPr>
        <sz val="11"/>
        <rFont val="Times New Roman"/>
        <family val="1"/>
      </rPr>
      <t xml:space="preserve">          </t>
    </r>
    <r>
      <rPr>
        <sz val="11"/>
        <rFont val="Tahoma"/>
        <family val="2"/>
      </rPr>
      <t>Others (specify in Notes to Accounts)</t>
    </r>
  </si>
  <si>
    <t>Proforma in respect of Bank Reconciliation Statement</t>
  </si>
  <si>
    <t>All Bank Balance Details</t>
  </si>
  <si>
    <t>Name of the Banks and Account Nos.</t>
  </si>
  <si>
    <t>Savings/Current/Others (pls. specify)</t>
  </si>
  <si>
    <t>Nature of the transactions</t>
  </si>
  <si>
    <t>Whether Operative/ Dormant (since when)</t>
  </si>
  <si>
    <t>Bank certifiacte of the balances attached or not</t>
  </si>
  <si>
    <t>Bank reconciliation statement attached or not</t>
  </si>
  <si>
    <t>Annexure to Sch. 7A</t>
  </si>
  <si>
    <t>Amount</t>
  </si>
  <si>
    <t>Period</t>
  </si>
  <si>
    <t>From</t>
  </si>
  <si>
    <t>To</t>
  </si>
  <si>
    <t>Interest accrued</t>
  </si>
  <si>
    <t>Certificate of Confirmation of FDRs from the bank has been obtained/ The FDRs shown in the accounts have been physically checked</t>
  </si>
  <si>
    <t>Annexure to Sch. 7B</t>
  </si>
  <si>
    <t>7. Other (specify in notes to Accounts)</t>
  </si>
  <si>
    <t>3) Others (specify in Notes to Accounts)</t>
  </si>
  <si>
    <t>3. Others (Specify in Notes to Accounts)</t>
  </si>
  <si>
    <t>(Institute also required to maintain detailed record in this regard which may be made available to internal audit team at the time of conduct of audit.)</t>
  </si>
  <si>
    <t>Name of Sponsored Projects</t>
  </si>
  <si>
    <t>Name of the Banks</t>
  </si>
  <si>
    <t>Shown in Deposite A/c (Sch. 7A)</t>
  </si>
  <si>
    <t>RE</t>
  </si>
  <si>
    <t>Exp</t>
  </si>
  <si>
    <t>(New Format)</t>
  </si>
  <si>
    <t>Receipts</t>
  </si>
  <si>
    <t>Payments</t>
  </si>
  <si>
    <t>I.     Opening balances:</t>
  </si>
  <si>
    <t xml:space="preserve">I.  Expenses: </t>
  </si>
  <si>
    <t xml:space="preserve">     a)       Cash in hand</t>
  </si>
  <si>
    <t xml:space="preserve">    a.   Establishment</t>
  </si>
  <si>
    <t xml:space="preserve">     b)      Bank balances</t>
  </si>
  <si>
    <t xml:space="preserve">    b.   Administrative</t>
  </si>
  <si>
    <t xml:space="preserve">    c.    Research</t>
  </si>
  <si>
    <t>II.  Payments against funds for</t>
  </si>
  <si>
    <t xml:space="preserve">    various projects</t>
  </si>
  <si>
    <t>II.     Grants Received from Govt. of India</t>
  </si>
  <si>
    <t>III.  Investments and Deposits</t>
  </si>
  <si>
    <t>a)    Earmarked funds</t>
  </si>
  <si>
    <t>III.  Donations and Contribution</t>
  </si>
  <si>
    <t>IV.  Expenditure on Fixed Assets</t>
  </si>
  <si>
    <t>IV. Income on Investments from</t>
  </si>
  <si>
    <t xml:space="preserve">      and capital work-in-progress</t>
  </si>
  <si>
    <t>a)       Earmarked Funds</t>
  </si>
  <si>
    <t>a)  Purchase of Fixed Assets</t>
  </si>
  <si>
    <t>b)      Own Funds</t>
  </si>
  <si>
    <t>b) Expenditure on Work in  Progress</t>
  </si>
  <si>
    <t>V.  Interest Received</t>
  </si>
  <si>
    <t>a)      Bank Deposits</t>
  </si>
  <si>
    <t>V.  Repayment of un- utilized  Grants/Loans/Borrowings</t>
  </si>
  <si>
    <t>b)      Loans, Advances</t>
  </si>
  <si>
    <t>VI.   Deposits and Advances</t>
  </si>
  <si>
    <t>VII.  Other Income</t>
  </si>
  <si>
    <t>VIII.  Loans and Borrowings</t>
  </si>
  <si>
    <t>a)       Cash in hand</t>
  </si>
  <si>
    <t>IX.   Misc. Receipts</t>
  </si>
  <si>
    <t>b)      Bank Balances</t>
  </si>
  <si>
    <t>·        in current Accounts (Institute)</t>
  </si>
  <si>
    <t>·        in current Accounts (NAHEP)</t>
  </si>
  <si>
    <t>·        in Deposit Accounts</t>
  </si>
  <si>
    <t>·        in Savings Account</t>
  </si>
  <si>
    <t>c)       In transit</t>
  </si>
  <si>
    <t>Annexure to Receipts &amp; Payments A/c (New Format)</t>
  </si>
  <si>
    <t xml:space="preserve">    a.    Establishment</t>
  </si>
  <si>
    <t>Govt. Grant -</t>
  </si>
  <si>
    <t>- in Deposit Accounts</t>
  </si>
  <si>
    <t xml:space="preserve">Revenue Resources - </t>
  </si>
  <si>
    <t xml:space="preserve">II.   Grants Released to SAUs and </t>
  </si>
  <si>
    <t xml:space="preserve">other non  ICAR institutions </t>
  </si>
  <si>
    <t>against funds for various projects</t>
  </si>
  <si>
    <t>b)    Own funds</t>
  </si>
  <si>
    <t>a) Purchase of Fixed Assets</t>
  </si>
  <si>
    <t>b) Capital Advances</t>
  </si>
  <si>
    <t>c) Work in  Progress</t>
  </si>
  <si>
    <t xml:space="preserve">a)      Current Year                                     </t>
  </si>
  <si>
    <t xml:space="preserve">b)      Previous Year                                    </t>
  </si>
  <si>
    <t xml:space="preserve">   a) Security /EMD Deposit </t>
  </si>
  <si>
    <t xml:space="preserve">   b) Recoveries from P- Loan &amp; Advances</t>
  </si>
  <si>
    <t xml:space="preserve">   b) Payments  of P- Loan &amp; Advances</t>
  </si>
  <si>
    <t xml:space="preserve">   c) Recoveries of S. Advances</t>
  </si>
  <si>
    <t xml:space="preserve">   d) Loans &amp; Borrowing</t>
  </si>
  <si>
    <t xml:space="preserve">   e) ICAR General Provident Fund</t>
  </si>
  <si>
    <t xml:space="preserve">   f) NPS (Employee contribution )</t>
  </si>
  <si>
    <t xml:space="preserve">   g) U -Remittances-I </t>
  </si>
  <si>
    <t xml:space="preserve">   h) Consultancy / Contract Research</t>
  </si>
  <si>
    <t xml:space="preserve">   i) Revolving funds  </t>
  </si>
  <si>
    <t xml:space="preserve">   j) Maturity of Investments</t>
  </si>
  <si>
    <t xml:space="preserve">   j) Investments</t>
  </si>
  <si>
    <t xml:space="preserve">   k) Endowment Fund</t>
  </si>
  <si>
    <t xml:space="preserve">   l) Earmarked Fund</t>
  </si>
  <si>
    <t xml:space="preserve">   m) Deposit  Schemes Receipts</t>
  </si>
  <si>
    <t xml:space="preserve">   m) Deposit  Schemes Payments</t>
  </si>
  <si>
    <t xml:space="preserve">             i) Capital</t>
  </si>
  <si>
    <t xml:space="preserve">             ii) Revenue</t>
  </si>
  <si>
    <t xml:space="preserve">   a- Income from Sales / Services</t>
  </si>
  <si>
    <t xml:space="preserve">   b- Fees/ Subscription</t>
  </si>
  <si>
    <t xml:space="preserve">a) Miscellaneous Expenses </t>
  </si>
  <si>
    <t xml:space="preserve">   c- Income from Royalty, Publications etc.</t>
  </si>
  <si>
    <t xml:space="preserve">   d- Prior Period Income</t>
  </si>
  <si>
    <t xml:space="preserve">Revenue Resources -                                       </t>
  </si>
  <si>
    <t xml:space="preserve">   e - Revolving Fund Receipts</t>
  </si>
  <si>
    <t xml:space="preserve">   f- Unspent balance of grants of previous years</t>
  </si>
  <si>
    <t>b) Prior Period Expenditure from Govt. Grant</t>
  </si>
  <si>
    <t xml:space="preserve">   g- Other Income</t>
  </si>
  <si>
    <t>c) Refund - Revenue, Loans &amp; Adv.Recoveries etc.</t>
  </si>
  <si>
    <t>d) Revolving Fund Expenditure</t>
  </si>
  <si>
    <t>a)     Misc. Payments</t>
  </si>
  <si>
    <t xml:space="preserve">b)    Releases to ICAR units                             </t>
  </si>
  <si>
    <t xml:space="preserve">    c)     Swachh Bharat Mission Expenditure</t>
  </si>
  <si>
    <t>IX.  Closing Balances</t>
  </si>
  <si>
    <t>- Council's share of Revenue Resources</t>
  </si>
  <si>
    <t>a)  Cash in hand</t>
  </si>
  <si>
    <t>b)  Bank Balances</t>
  </si>
  <si>
    <t>· in current Accounts (Institute)</t>
  </si>
  <si>
    <t>· in current Accounts (NAHEP)</t>
  </si>
  <si>
    <t>- in Savings Account</t>
  </si>
  <si>
    <t>c)   In transit</t>
  </si>
  <si>
    <t>RECEIPTS</t>
  </si>
  <si>
    <t>PAYMENTS</t>
  </si>
  <si>
    <t>S. No.</t>
  </si>
  <si>
    <t>Govt. Grant (Annex. B)</t>
  </si>
  <si>
    <t>Cash in hand</t>
  </si>
  <si>
    <t>Bank Balance</t>
  </si>
  <si>
    <t>Govt. Grant schemes including NAHEP (Annex. C)</t>
  </si>
  <si>
    <t>Short Term Deposit</t>
  </si>
  <si>
    <t>Govt. Grants</t>
  </si>
  <si>
    <t>Revolving Fund Schemes</t>
  </si>
  <si>
    <t>Funded Debts</t>
  </si>
  <si>
    <t>Other Receipts</t>
  </si>
  <si>
    <t>Deposits</t>
  </si>
  <si>
    <t>(Annexure A)</t>
  </si>
  <si>
    <t>I.R.G.S.</t>
  </si>
  <si>
    <t>Loans &amp; Advances</t>
  </si>
  <si>
    <t>Pension &amp; Retirement Benefits</t>
  </si>
  <si>
    <t>Remittances-I</t>
  </si>
  <si>
    <t>Remittances-II</t>
  </si>
  <si>
    <t>(Recoveries to be made)</t>
  </si>
  <si>
    <t xml:space="preserve">    in Current Accounts( Institute)</t>
  </si>
  <si>
    <t>(Refunds from Institutes)</t>
  </si>
  <si>
    <t xml:space="preserve">    in Current Accounts( NAHEP)</t>
  </si>
  <si>
    <t>Amount in Transit</t>
  </si>
  <si>
    <t>ANNEXURE- 'A'</t>
  </si>
  <si>
    <t>(Amount in Rs.)</t>
  </si>
  <si>
    <t>S.NO</t>
  </si>
  <si>
    <t>HEAD OF ACCOUNT</t>
  </si>
  <si>
    <t>AMOUNT</t>
  </si>
  <si>
    <t>Sale of farm produce</t>
  </si>
  <si>
    <t>Sale of fish &amp; poultry</t>
  </si>
  <si>
    <t>3</t>
  </si>
  <si>
    <t>Sale of land</t>
  </si>
  <si>
    <t>4</t>
  </si>
  <si>
    <t>Sale of building</t>
  </si>
  <si>
    <t>5</t>
  </si>
  <si>
    <t>Sale of vehicle, other machine tools</t>
  </si>
  <si>
    <t>6</t>
  </si>
  <si>
    <t>Sale of livestock</t>
  </si>
  <si>
    <t>7</t>
  </si>
  <si>
    <t>Sale of publication and advertisement</t>
  </si>
  <si>
    <t>8</t>
  </si>
  <si>
    <t>Licence fee</t>
  </si>
  <si>
    <t>9</t>
  </si>
  <si>
    <t>Interest earned on loans &amp; advances</t>
  </si>
  <si>
    <t>10</t>
  </si>
  <si>
    <t>Leave salary and pension contribution</t>
  </si>
  <si>
    <t>11</t>
  </si>
  <si>
    <t>Receipts from schemes</t>
  </si>
  <si>
    <t>12</t>
  </si>
  <si>
    <t>Analytical and testing fee</t>
  </si>
  <si>
    <t>13</t>
  </si>
  <si>
    <t>Pre-Shipment fee</t>
  </si>
  <si>
    <t>14</t>
  </si>
  <si>
    <t>Application fee from candidates</t>
  </si>
  <si>
    <t>15</t>
  </si>
  <si>
    <t>Diploma Charges</t>
  </si>
  <si>
    <t>16</t>
  </si>
  <si>
    <t>Receipts from services rendered</t>
  </si>
  <si>
    <t>17</t>
  </si>
  <si>
    <t>18</t>
  </si>
  <si>
    <t>Interest earned on short term deposits</t>
  </si>
  <si>
    <t>19</t>
  </si>
  <si>
    <t>Income generated from Internal Resource Generation Schemes</t>
  </si>
  <si>
    <t>a) Training</t>
  </si>
  <si>
    <t>b) Consulatancy</t>
  </si>
  <si>
    <t>c) Contract Research</t>
  </si>
  <si>
    <t>d) Sale of technology</t>
  </si>
  <si>
    <t>e) Other (Specify the source)</t>
  </si>
  <si>
    <t>20</t>
  </si>
  <si>
    <t>Net profit in Revolving funds</t>
  </si>
  <si>
    <t>21</t>
  </si>
  <si>
    <t>Recoveries of Loans &amp; Advances</t>
  </si>
  <si>
    <t>22</t>
  </si>
  <si>
    <t>Miscellaneous Receipts</t>
  </si>
  <si>
    <t>TOTAL :  OTHER RECEIPTS</t>
  </si>
  <si>
    <t xml:space="preserve">S. No. </t>
  </si>
  <si>
    <t>Other than NEH &amp; TSP</t>
  </si>
  <si>
    <t>A. Land</t>
  </si>
  <si>
    <t>B. Building</t>
  </si>
  <si>
    <t xml:space="preserve">    i.   Office building</t>
  </si>
  <si>
    <t xml:space="preserve">    ii.  Residential building</t>
  </si>
  <si>
    <t xml:space="preserve">    iii. Minor Works</t>
  </si>
  <si>
    <t>Equipments</t>
  </si>
  <si>
    <t>Information Technology</t>
  </si>
  <si>
    <t>Library Books and Journals</t>
  </si>
  <si>
    <t>Vehicles &amp; Vessels</t>
  </si>
  <si>
    <t>Livestock</t>
  </si>
  <si>
    <t>Furniture &amp; fixtures</t>
  </si>
  <si>
    <t xml:space="preserve">Total – CAPITAL                                                       (Grants for creation of Capital Assets) </t>
  </si>
  <si>
    <t>Establishment Expenses(Salaries)</t>
  </si>
  <si>
    <t>i. Establishment Charges</t>
  </si>
  <si>
    <t>ii. Wages</t>
  </si>
  <si>
    <t>iii. Overtime Allowance</t>
  </si>
  <si>
    <t>Total – Establishment Expenses                                     (Grant in Aid - Salaries)</t>
  </si>
  <si>
    <t>Pension &amp; Other Retirement Benefits</t>
  </si>
  <si>
    <t>T.A.</t>
  </si>
  <si>
    <t>A. Domestic TA / Transfer TA</t>
  </si>
  <si>
    <t>B. Foreign TA</t>
  </si>
  <si>
    <t>Total – Traveling Allowance</t>
  </si>
  <si>
    <t>Research &amp; Operatinal Expenses</t>
  </si>
  <si>
    <t xml:space="preserve">A. Research Expenses </t>
  </si>
  <si>
    <t>B. Operational Expenses</t>
  </si>
  <si>
    <t xml:space="preserve">Total - Research &amp; Operational Expenses  </t>
  </si>
  <si>
    <t>Administrative Expenses</t>
  </si>
  <si>
    <t>C.Repair &amp; Maintenance</t>
  </si>
  <si>
    <t>i. Equipments,Vehicles &amp; Others</t>
  </si>
  <si>
    <t>ii. Office building</t>
  </si>
  <si>
    <t>iii.Residential building</t>
  </si>
  <si>
    <t>iv. Minor Works</t>
  </si>
  <si>
    <t>D. Others (excluding TA)</t>
  </si>
  <si>
    <t xml:space="preserve">Total - Administrative Expenses </t>
  </si>
  <si>
    <t>Miscellaneous Expenses</t>
  </si>
  <si>
    <t>A. HRD</t>
  </si>
  <si>
    <t>B. Other Items (Fellowships, Scholarships etc.)</t>
  </si>
  <si>
    <t>C. Publicity &amp; Exhibitions</t>
  </si>
  <si>
    <t>D. Guest House – Maintenance</t>
  </si>
  <si>
    <t>E. Other Miscellaneous</t>
  </si>
  <si>
    <t xml:space="preserve">Total - Miscellaneous Expenses </t>
  </si>
  <si>
    <t>Total --Grants in Aid - General</t>
  </si>
  <si>
    <t xml:space="preserve">Grand Total (Capital + Establishment+General) </t>
  </si>
  <si>
    <t>Swachh Bharat Mission</t>
  </si>
  <si>
    <t>Annexure - 'C'</t>
  </si>
  <si>
    <t>Government Grant Schemes including NAHEP</t>
  </si>
  <si>
    <t>Name of the Scheme/AICRP/ Network Project/ NFBSARA/ NICRA/ IPTM / Summer School/ Winter School/ NAHEP etc.</t>
  </si>
  <si>
    <t>Sl.No. of Scheme as per list of Plan Schemes (Uploaded on website)</t>
  </si>
  <si>
    <t>Funding Agency/ ICAR Hqrs</t>
  </si>
  <si>
    <t>ICAR Units</t>
  </si>
  <si>
    <t>10 (7+8+9)</t>
  </si>
  <si>
    <t>Annexure-E</t>
  </si>
  <si>
    <t>Statement depicting Releases of Funds out of Institute's Main Grants</t>
  </si>
  <si>
    <t>(Amt. in rupees)</t>
  </si>
  <si>
    <t xml:space="preserve">1. Releases to SAUs   </t>
  </si>
  <si>
    <t xml:space="preserve">    (Included in Schedule - 19)</t>
  </si>
  <si>
    <t>2. Releases to ICAR Units</t>
  </si>
  <si>
    <t xml:space="preserve">    (Deducted from Schedule - 9)</t>
  </si>
  <si>
    <t xml:space="preserve">Please note that this annexure intends to capture the release of grants to bodies within or outside ICAR from out of the institute grants which may have outreach programmes or any such schemes included in the same budget. </t>
  </si>
  <si>
    <t>Annexure - F</t>
  </si>
  <si>
    <t>ICAR LETTER NO.</t>
  </si>
  <si>
    <t>SECTION</t>
  </si>
  <si>
    <t>Core/RTGS/ DD/</t>
  </si>
  <si>
    <t xml:space="preserve">DETAILS OF </t>
  </si>
  <si>
    <t xml:space="preserve">MONTH IN WHICH </t>
  </si>
  <si>
    <t>&amp; DATE</t>
  </si>
  <si>
    <t>FROM</t>
  </si>
  <si>
    <t>CHEQUE NO. &amp;</t>
  </si>
  <si>
    <t>REMITTANCES</t>
  </si>
  <si>
    <t>REMITTANCE</t>
  </si>
  <si>
    <t>WHICH</t>
  </si>
  <si>
    <t>DATE</t>
  </si>
  <si>
    <t>UNDER DIFFERENT</t>
  </si>
  <si>
    <t>TAKEN INTO</t>
  </si>
  <si>
    <t>RECEIVED</t>
  </si>
  <si>
    <t>HEADS</t>
  </si>
  <si>
    <t>CASH BOOK</t>
  </si>
  <si>
    <t xml:space="preserve">C   </t>
  </si>
  <si>
    <t>Schemes</t>
  </si>
  <si>
    <r>
      <t xml:space="preserve">  </t>
    </r>
    <r>
      <rPr>
        <b/>
        <u/>
        <sz val="12"/>
        <rFont val="Calibri"/>
        <family val="2"/>
      </rPr>
      <t>ANNEXURE - 'G'</t>
    </r>
  </si>
  <si>
    <t>SNo</t>
  </si>
  <si>
    <t>NAME OF HEAD OF ACCOUNT</t>
  </si>
  <si>
    <t>3(1+2)</t>
  </si>
  <si>
    <t>B)Schemes of ICAR</t>
  </si>
  <si>
    <t>F)            TOTAL (A + B)</t>
  </si>
  <si>
    <t>Internal Revenue Generation</t>
  </si>
  <si>
    <t>a) Additional Amount provided by HQ out of Council's Share</t>
  </si>
  <si>
    <t>b) Revenue Receipts (Internal Resource Generation)</t>
  </si>
  <si>
    <t>c) Interest on S.T.D</t>
  </si>
  <si>
    <t>d) Loans and Advances (Recovery &amp;Payments)</t>
  </si>
  <si>
    <t>Total (a+b+c+d)</t>
  </si>
  <si>
    <t>A.P Cess Fund Schemes</t>
  </si>
  <si>
    <t>GPF</t>
  </si>
  <si>
    <t>A)Sponsored Projects (Deposit Schemes)/ Externally Aided projects</t>
  </si>
  <si>
    <t>B) Earmarked/Endownment Funds</t>
  </si>
  <si>
    <t>C) I.R.G Schemes (Consultancy/Contract Research etc.)</t>
  </si>
  <si>
    <t>D) EMD/Security Deposits</t>
  </si>
  <si>
    <t>Remittances-I (Recoveries)</t>
  </si>
  <si>
    <t>Non Interest Bearing Advances ('S' Advances)</t>
  </si>
  <si>
    <t>Cash in Hand (Imprest)</t>
  </si>
  <si>
    <t xml:space="preserve">GRAND TOTAL </t>
  </si>
  <si>
    <t>Name of the institute: ________________________________________________________</t>
  </si>
  <si>
    <t>Worksheet - Statement showing Adjustment on Expenses indicated in Income &amp; Expenditure Account</t>
  </si>
  <si>
    <t>Payments as per Receipt &amp; Payment A/c***</t>
  </si>
  <si>
    <t>Additions to Expenses</t>
  </si>
  <si>
    <t>Reductions to Expenditure</t>
  </si>
  <si>
    <t>Net to Income &amp; Expenditure Account</t>
  </si>
  <si>
    <t>Schedule No.16 - Establishment Expenses</t>
  </si>
  <si>
    <t>Salary, Wages and Allowances</t>
  </si>
  <si>
    <t>Other Advance,if any: Medical</t>
  </si>
  <si>
    <t>Contribution to GPF/NPS</t>
  </si>
  <si>
    <t>Retirement and Terminal Benefits</t>
  </si>
  <si>
    <t>Schedule No.17  Research and Operational Expenses</t>
  </si>
  <si>
    <t>Chemicals</t>
  </si>
  <si>
    <t>Glassware and Plasticware</t>
  </si>
  <si>
    <t>Fertilizers</t>
  </si>
  <si>
    <t>Seeds, Planting Material</t>
  </si>
  <si>
    <t>Animals for Research</t>
  </si>
  <si>
    <t>Computer Hire/Internet Connectivity Charges</t>
  </si>
  <si>
    <t>Feeding and Upkeep of Animals</t>
  </si>
  <si>
    <t>Farm Lab Expenses</t>
  </si>
  <si>
    <t xml:space="preserve">Other Research Expenses </t>
  </si>
  <si>
    <t>Schedule No.18 Administrative Expenses</t>
  </si>
  <si>
    <t>Rent, Rates and Taxes</t>
  </si>
  <si>
    <t>Electricity Charges</t>
  </si>
  <si>
    <t>Water Charges</t>
  </si>
  <si>
    <t>Security &amp; Housekeeping</t>
  </si>
  <si>
    <t>Vehicle Running Expenses</t>
  </si>
  <si>
    <t>Insurance</t>
  </si>
  <si>
    <t>Postage, Telegram and Courier Charges</t>
  </si>
  <si>
    <t>Telephone and Fax</t>
  </si>
  <si>
    <t>Buildings and Surroundings</t>
  </si>
  <si>
    <t>Plant Machinery</t>
  </si>
  <si>
    <t>Furniture fixtures &amp; Fittings</t>
  </si>
  <si>
    <t>Office Equipment</t>
  </si>
  <si>
    <t>Computers</t>
  </si>
  <si>
    <t>Scientific Equipment</t>
  </si>
  <si>
    <t>Printing and Stationery Charges</t>
  </si>
  <si>
    <t>Legal &amp; professional charges</t>
  </si>
  <si>
    <t>Travel and Conveyance - Domestic</t>
  </si>
  <si>
    <t>Advertisement and  Publicity</t>
  </si>
  <si>
    <t>Hospitality and Refreshment</t>
  </si>
  <si>
    <t>Bank Charges</t>
  </si>
  <si>
    <t>Meeting Expenses</t>
  </si>
  <si>
    <t>T/A to Non-officials</t>
  </si>
  <si>
    <t>Other Miscellaneous Charges</t>
  </si>
  <si>
    <t>Schedule No.20 Miscellaneous Expenses</t>
  </si>
  <si>
    <t>Publicity and exhibitions</t>
  </si>
  <si>
    <t>Guest House</t>
  </si>
  <si>
    <t>HRD</t>
  </si>
  <si>
    <t>E</t>
  </si>
  <si>
    <t>Schedule No.19 Grants released to SAUs etc.</t>
  </si>
  <si>
    <t>Other</t>
  </si>
  <si>
    <t>GRAND TOTAL (A+B+C+D+E)</t>
  </si>
  <si>
    <t>*** The Grand Total here matches with the figure shown in Schedule 9A+9B (Total Revenue Expenditure)</t>
  </si>
  <si>
    <t>Assets (excluding R-Deposit)</t>
  </si>
  <si>
    <t>GrandTotal</t>
  </si>
  <si>
    <t>Name of the institute</t>
  </si>
  <si>
    <t>Worksheet - Statement showing Adjustment on Income indicated in Income &amp; Expenditure Account</t>
  </si>
  <si>
    <t>Payments as per Receipt &amp; Payment A/c</t>
  </si>
  <si>
    <t>Additions to Income</t>
  </si>
  <si>
    <t>Reductions to Income</t>
  </si>
  <si>
    <t>Schedule No.8 - Income from Sales &amp; Service</t>
  </si>
  <si>
    <t>Sale of Fish/Poultry</t>
  </si>
  <si>
    <t>Schedule No.10 - Income from Fees Subscriptions</t>
  </si>
  <si>
    <t>Fees</t>
  </si>
  <si>
    <t>Schedule No.13 - Interest Earned</t>
  </si>
  <si>
    <t>Interest on P Loans</t>
  </si>
  <si>
    <t>Interest on STDR</t>
  </si>
  <si>
    <t>Schedule No.14  - Other Income</t>
  </si>
  <si>
    <t>LS&amp;PC</t>
  </si>
  <si>
    <t>Misc Receipts</t>
  </si>
  <si>
    <t>Recoveries Loans</t>
  </si>
  <si>
    <t>Name of the Institute: __________________________________________</t>
  </si>
  <si>
    <t>Worksheet 1: Outstanding Liabilities</t>
  </si>
  <si>
    <t>Details of amount of outstanding liabilities shown in Schedule-4 is provided below:-</t>
  </si>
  <si>
    <t>Worksheet 2: Prepaid Advances</t>
  </si>
  <si>
    <t>Details of all Capital and Revenue Advances shown in Sch-7B is provided below:-</t>
  </si>
  <si>
    <t>a.</t>
  </si>
  <si>
    <t>TA</t>
  </si>
  <si>
    <t>b.</t>
  </si>
  <si>
    <t>c.</t>
  </si>
  <si>
    <t>MEDICAL</t>
  </si>
  <si>
    <t>d.</t>
  </si>
  <si>
    <t>CPWD CAPITAL ADVANCE</t>
  </si>
  <si>
    <t>e.</t>
  </si>
  <si>
    <t>CPWD REVENUE &amp; ADVANCE</t>
  </si>
  <si>
    <t>f.</t>
  </si>
  <si>
    <t>OTHER</t>
  </si>
  <si>
    <t>Worksheet 3: EMD/ Security Deposits</t>
  </si>
  <si>
    <t>Details of amount of EMD / Security Deposit shown in Schedule-4 is provided below:-</t>
  </si>
  <si>
    <t>Worksheet 4: U-Remittances</t>
  </si>
  <si>
    <t>Details of closing balances of U-Remittances show in Annex. ‘G’/ Sch-4 is provided below:-</t>
  </si>
  <si>
    <t>Worksheet 5: Imprest / Cash-in-hand</t>
  </si>
  <si>
    <t>List of  holders of imprest/ cash in hand shown in Annex-G / R&amp;P Account/ Sch-7 is provided below:-</t>
  </si>
  <si>
    <t>Worksheet 6: Closing Stock</t>
  </si>
  <si>
    <t>Details of amount of Closing stock shown in Schedule-7 is provided below:-</t>
  </si>
  <si>
    <t>ICAR</t>
  </si>
  <si>
    <t>f)      Less Grants lapsed in TSA</t>
  </si>
  <si>
    <t>g)      Net on Revenue a/c (a+b-c-d-e-f)</t>
  </si>
  <si>
    <t>Total Net on Revenue a/c {1(g)+2(g)+3(g)}</t>
  </si>
  <si>
    <t>Total Grants :  (1+2-3-4-5)</t>
  </si>
  <si>
    <t>Balance : (6-7)</t>
  </si>
  <si>
    <t>Total : Revenue Expenditure (9+10+11)</t>
  </si>
  <si>
    <t>Balance : (8-12)</t>
  </si>
  <si>
    <t>Total : Capital + Revenue Expenditure (7+12)</t>
  </si>
  <si>
    <t>Balance : Refundable to Government (6-14)</t>
  </si>
  <si>
    <t>Grant Lapsed under TSA</t>
  </si>
  <si>
    <t>7(3-4-5-6)</t>
  </si>
  <si>
    <t>V.  Repayment of un- utilized  Grants/Loans/Borrowings/Grants Lapsed</t>
  </si>
  <si>
    <t>VI.      Grants Lapsed in TSA during Current Year</t>
  </si>
  <si>
    <t>VII.  Deposits and Advances</t>
  </si>
  <si>
    <t>VIII.  Other payments</t>
  </si>
  <si>
    <t>X.  Closing Balances</t>
  </si>
  <si>
    <t>Grants Lapsed in TSA during Current Year</t>
  </si>
  <si>
    <t xml:space="preserve">Details of encroached/disputed land </t>
  </si>
  <si>
    <t>Whether  applicable                Yes/No</t>
  </si>
  <si>
    <t>If Yes provide details such as area, amount,nature of land etc.</t>
  </si>
  <si>
    <t xml:space="preserve">A) Institute </t>
  </si>
  <si>
    <t xml:space="preserve">Particulars </t>
  </si>
  <si>
    <t>(In Rs.)</t>
  </si>
  <si>
    <t>Investment out of Govt. Grant</t>
  </si>
  <si>
    <t>Investment out of Revolving Fund</t>
  </si>
  <si>
    <t>Investment out of Deposit Schemes</t>
  </si>
  <si>
    <t>Investment out of Earmarked/Endowment Fund</t>
  </si>
  <si>
    <t xml:space="preserve">f.       Stock-in-Hand                                                                                               (i)      Finished Goods __________________                                                                 (ii)     Semi-Finished Goods _____________                                                               (iii)     Raw Material   ___________________ . </t>
  </si>
  <si>
    <t>b.    Chemicals</t>
  </si>
  <si>
    <t>c.    Glassware</t>
  </si>
  <si>
    <t>d.    Other Consumables</t>
  </si>
  <si>
    <t>e.     Stationery</t>
  </si>
  <si>
    <t xml:space="preserve">11. Stock-in-Hand                                                                                         (i)   Finished Goods ___________________                                                           (ii)  Semi-Finished Goods ______________                                                             (iii)  Raw Material _____________________ . </t>
  </si>
  <si>
    <t>Particular</t>
  </si>
  <si>
    <t>b)    NAHEP</t>
  </si>
  <si>
    <t>a)    Govt. Grant</t>
  </si>
  <si>
    <t>a)      Govt. Grant</t>
  </si>
  <si>
    <t>b)      NAHEP</t>
  </si>
  <si>
    <t>Annexure  to Sch.7C</t>
  </si>
  <si>
    <t>Name of the Institute:______________________________</t>
  </si>
  <si>
    <t>Bank Reconciliation Statement upto the month of ______</t>
  </si>
  <si>
    <t>Item</t>
  </si>
  <si>
    <t>Balance as per Cash Book</t>
  </si>
  <si>
    <t>Uncashed Cheques (Annexure-I)</t>
  </si>
  <si>
    <t>Debits raised by Bank but not taken in Cash Book(Annexure-II)</t>
  </si>
  <si>
    <t>Amount/Cheque deposited in Bank but not Credited by the Bank(Annex.III)</t>
  </si>
  <si>
    <t>Amount Credited by Bank but not taken  in Cash Book(Annex.IV)</t>
  </si>
  <si>
    <t>Balance as per Bank Statement</t>
  </si>
  <si>
    <t>Difference</t>
  </si>
  <si>
    <t>NAME OF THE ICAR UNIT__________________</t>
  </si>
  <si>
    <t>BANK RECONCILIATION STATEMENTOF TSA ACCOUNT No. ______________ FOR THE MONTH OF _______________</t>
  </si>
  <si>
    <t>Details of Payment entered in the TSA Cash Book but not shown in RBI Statement</t>
  </si>
  <si>
    <t>Date of Transaction in RBI Statement</t>
  </si>
  <si>
    <t>Particulars of Payments</t>
  </si>
  <si>
    <r>
      <t>h.</t>
    </r>
    <r>
      <rPr>
        <b/>
        <sz val="11"/>
        <rFont val="Times New Roman"/>
        <family val="1"/>
      </rPr>
      <t xml:space="preserve">      </t>
    </r>
    <r>
      <rPr>
        <b/>
        <sz val="11"/>
        <rFont val="Tahoma"/>
        <family val="2"/>
      </rPr>
      <t>Claims Receivable                                                                      I       Govt. Grant ____________                                                       II     NAHEP _______________                                                       III    GPF  _________________                                                                 IV     U-Remittance ___________                                                 V      R-Deposit ______________                                                 VI    Others(pls Specify) __________</t>
    </r>
  </si>
  <si>
    <t>g)    Net on Revenue a/c (a+b-c-d-e-f)</t>
  </si>
  <si>
    <t xml:space="preserve">                                                                                                                                                                                 Annexure-B </t>
  </si>
  <si>
    <t>OPENING Balance as on 1-4-2022</t>
  </si>
  <si>
    <t>BANK RECONCILIATION STATEMENTOF TSA ACCOUNT No. ______________ FOR THE MONTH OF ___________________</t>
  </si>
  <si>
    <t>(A) TSA Cash Book</t>
  </si>
  <si>
    <t xml:space="preserve">Amount </t>
  </si>
  <si>
    <t>A1</t>
  </si>
  <si>
    <t>Opening balance as per TSA Cashbook</t>
  </si>
  <si>
    <t>A2</t>
  </si>
  <si>
    <t>Assignment Limit received during the month and entered in TSA Cash Book</t>
  </si>
  <si>
    <t>A3</t>
  </si>
  <si>
    <t>Total assignment limit available during the month as per TSA Cash Book(A1+A2)</t>
  </si>
  <si>
    <t>A4</t>
  </si>
  <si>
    <t>Payment entered in the TSA Cash Book</t>
  </si>
  <si>
    <t>A5</t>
  </si>
  <si>
    <t>Closing Balance at the end of the month in the TSA Cashbook  (A3-A4)</t>
  </si>
  <si>
    <t>A6</t>
  </si>
  <si>
    <t xml:space="preserve">Payments entered in the TSA Cash Book but not shown in RBI Statement </t>
  </si>
  <si>
    <t>(A) RBI Statement</t>
  </si>
  <si>
    <t>B1</t>
  </si>
  <si>
    <t>Opening balance of Assignment Limit as per RBI statement</t>
  </si>
  <si>
    <t>B2</t>
  </si>
  <si>
    <t>Additional Assignment Limit received during the month as per RBI statement</t>
  </si>
  <si>
    <t>B3</t>
  </si>
  <si>
    <t>Total Assignment limit available during the month in the RBI Statement (B1+B2)</t>
  </si>
  <si>
    <t>B4</t>
  </si>
  <si>
    <t>Total Payment during the month as per RBI Statement</t>
  </si>
  <si>
    <t>B5</t>
  </si>
  <si>
    <t>Closing balance of assignment limit in the RBI statement (B3-B4)</t>
  </si>
  <si>
    <t>B6</t>
  </si>
  <si>
    <t xml:space="preserve">Payment shown in RBI Statement but not taken in the TSA Cash Book </t>
  </si>
  <si>
    <t>C1</t>
  </si>
  <si>
    <r>
      <t>Difference if any of the 1</t>
    </r>
    <r>
      <rPr>
        <vertAlign val="superscript"/>
        <sz val="12"/>
        <color theme="1"/>
        <rFont val="Times New Roman"/>
        <family val="1"/>
      </rPr>
      <t>st</t>
    </r>
    <r>
      <rPr>
        <sz val="12"/>
        <color theme="1"/>
        <rFont val="Times New Roman"/>
        <family val="1"/>
      </rPr>
      <t xml:space="preserve"> of the month (A1-B1)</t>
    </r>
  </si>
  <si>
    <t>C2</t>
  </si>
  <si>
    <t xml:space="preserve">Difference if any at the end of the month (A5-B5) </t>
  </si>
  <si>
    <t>NOTES</t>
  </si>
  <si>
    <t xml:space="preserve">A6: Payments which has been entered in the TSA Cashbook after applying DSC-2, but the amount is not debited in the Statement of Accounts received in ‘e-Kuber’ may be reflected under A-6. These transactions should be closely watched for reconciliation. </t>
  </si>
  <si>
    <t>B6: Payment shown in RBI Statement of Account but not taken in the TSA Cash Book may be shown in B6 and this should closely be watched and reconciled.</t>
  </si>
  <si>
    <t>C1: There must not be any difference under this column. In case of a difference, the same should be traced out at the beginning of the month.</t>
  </si>
  <si>
    <t>C2: There must not be any difference under this column. In case of a difference, the same should be traced out at the end of the month.</t>
  </si>
  <si>
    <t>Certified that the above figures have been checked and verified from the RBI e-Kuber Statement and Assignment Limit.</t>
  </si>
  <si>
    <t>Annexure -I</t>
  </si>
  <si>
    <t>Details of Uncashed Cheques</t>
  </si>
  <si>
    <t>Cheque No./PFMS</t>
  </si>
  <si>
    <t>Date</t>
  </si>
  <si>
    <t>Annexure -II</t>
  </si>
  <si>
    <t>Details of Debits raised by bank but not taken in Cash Book</t>
  </si>
  <si>
    <t>Details</t>
  </si>
  <si>
    <t>Annexure -III</t>
  </si>
  <si>
    <t>Details of Cheque/Amount deposite in bank but not credited by the bank</t>
  </si>
  <si>
    <t>Annexure -IV</t>
  </si>
  <si>
    <t>Details of Amount credited by bank but not taken in Cash book</t>
  </si>
  <si>
    <t>BANK RECONCILIATION STATEMENTOF TSA ACCOUNT No. ______________ FOR THE MONTH OF __________________</t>
  </si>
  <si>
    <t>Details of Payment shown in RBI Statement but not taken in the TSA Cash Book</t>
  </si>
  <si>
    <t>TSA</t>
  </si>
  <si>
    <t>Annexure-I</t>
  </si>
  <si>
    <t>Annexure-II</t>
  </si>
  <si>
    <t>BRS</t>
  </si>
  <si>
    <t>ii) Other additions (Please Specify in Notes to Accounts)</t>
  </si>
  <si>
    <t>14 (6+8+10+12)</t>
  </si>
  <si>
    <t>15 (7+9+11+13)</t>
  </si>
  <si>
    <t>(i) Sale Proceeds of unserviceable stores/empties ______</t>
  </si>
  <si>
    <t xml:space="preserve">(ii) waste paper _________ </t>
  </si>
  <si>
    <t>(iii) tender papers ________</t>
  </si>
  <si>
    <t>(iv)  application forms &amp; others  Advt. charges _________</t>
  </si>
  <si>
    <t xml:space="preserve">9.  Miscellaneous income                                                        </t>
  </si>
  <si>
    <t>(v) other miscellaneous income (Specify in Notes to                                                          Accounts ____________</t>
  </si>
  <si>
    <t>Capital</t>
  </si>
  <si>
    <t>General</t>
  </si>
  <si>
    <r>
      <t>(</t>
    </r>
    <r>
      <rPr>
        <b/>
        <sz val="16"/>
        <rFont val="Arial"/>
        <family val="2"/>
      </rPr>
      <t>*)</t>
    </r>
    <r>
      <rPr>
        <b/>
        <sz val="10"/>
        <rFont val="Arial"/>
        <family val="2"/>
      </rPr>
      <t xml:space="preserve"> Interest earned in Earmarked/Endowment Funds invested  in term deposits should be included.</t>
    </r>
  </si>
  <si>
    <r>
      <t>i) Income from investments made from the funds(</t>
    </r>
    <r>
      <rPr>
        <b/>
        <sz val="16"/>
        <rFont val="Arial"/>
        <family val="2"/>
      </rPr>
      <t>*)</t>
    </r>
  </si>
  <si>
    <t>GRAND TOTAL</t>
  </si>
  <si>
    <t>(14+15)</t>
  </si>
  <si>
    <t>5. Others  (Specify in Notes to Accounts)</t>
  </si>
  <si>
    <t xml:space="preserve">     b. Others (Specify in Notes to Accounts)</t>
  </si>
  <si>
    <t>h.  Others (Specify in Notes to Accounts)</t>
  </si>
  <si>
    <r>
      <t xml:space="preserve">    o) Other expenses </t>
    </r>
    <r>
      <rPr>
        <b/>
        <sz val="9"/>
        <rFont val="Arial"/>
        <family val="2"/>
      </rPr>
      <t xml:space="preserve">(Specify in Notes to Accounts) </t>
    </r>
    <r>
      <rPr>
        <b/>
        <sz val="11"/>
        <rFont val="Arial"/>
        <family val="2"/>
      </rPr>
      <t xml:space="preserve">    </t>
    </r>
  </si>
  <si>
    <r>
      <t xml:space="preserve">2. The </t>
    </r>
    <r>
      <rPr>
        <b/>
        <sz val="10.5"/>
        <rFont val="Calibri"/>
        <family val="2"/>
      </rPr>
      <t>details of Land</t>
    </r>
    <r>
      <rPr>
        <sz val="10.5"/>
        <rFont val="Calibri"/>
        <family val="2"/>
      </rPr>
      <t xml:space="preserve"> (Leasehold/ Freehold) are depicted as </t>
    </r>
    <r>
      <rPr>
        <b/>
        <sz val="10.5"/>
        <rFont val="Calibri"/>
        <family val="2"/>
      </rPr>
      <t>Rs. 1/-</t>
    </r>
    <r>
      <rPr>
        <sz val="10.5"/>
        <rFont val="Calibri"/>
        <family val="2"/>
      </rPr>
      <t xml:space="preserve"> instead of </t>
    </r>
    <r>
      <rPr>
        <b/>
        <sz val="10.5"/>
        <rFont val="Calibri"/>
        <family val="2"/>
      </rPr>
      <t xml:space="preserve">'nil' </t>
    </r>
    <r>
      <rPr>
        <sz val="10.5"/>
        <rFont val="Calibri"/>
        <family val="2"/>
      </rPr>
      <t xml:space="preserve">in the Accounts  </t>
    </r>
    <r>
      <rPr>
        <i/>
        <sz val="10.5"/>
        <rFont val="Calibri"/>
        <family val="2"/>
      </rPr>
      <t>(if applicable)</t>
    </r>
    <r>
      <rPr>
        <sz val="10.5"/>
        <rFont val="Calibri"/>
        <family val="2"/>
      </rPr>
      <t>.</t>
    </r>
  </si>
  <si>
    <r>
      <t>3. Asset Register : </t>
    </r>
    <r>
      <rPr>
        <sz val="10.5"/>
        <color indexed="63"/>
        <rFont val="Calibri"/>
        <family val="2"/>
      </rPr>
      <t>All units are hereby instructed to reconcile the figures of Fixed Assets provided in their annual accounts with Fixed Asset Register maintained at the institute level. Reconciled figures need to be put in the Accounts and it should be duly certified as per proforma:-</t>
    </r>
  </si>
  <si>
    <r>
      <t>4. Accrued Interest : </t>
    </r>
    <r>
      <rPr>
        <sz val="10.5"/>
        <color indexed="63"/>
        <rFont val="Calibri"/>
        <family val="2"/>
      </rPr>
      <t>A certificate with regard to the amount of accrued interest shown in Sch-7 vis-a-vis Sch-13 should be furnished in Notes to Accounts, as follows:-</t>
    </r>
  </si>
  <si>
    <r>
      <t>5. Interest Bearing Advances : </t>
    </r>
    <r>
      <rPr>
        <sz val="10.5"/>
        <color indexed="63"/>
        <rFont val="Calibri"/>
        <family val="2"/>
      </rPr>
      <t>A certificate with regard to the amount of accrued interest shown in Sch-7 vis-a-vis Sch-4 should be furnished in Notes to Accounts, as follows:-</t>
    </r>
  </si>
  <si>
    <t>A. RESEARCH EXPENSES</t>
  </si>
  <si>
    <t>B. OPERATIONAL EXPENSES</t>
  </si>
  <si>
    <t>I.     Opening Balances:</t>
  </si>
  <si>
    <t xml:space="preserve">     a)      Cash in hand</t>
  </si>
  <si>
    <t xml:space="preserve">      c)     In transit</t>
  </si>
  <si>
    <t xml:space="preserve">     · in current Accounts (Institute)</t>
  </si>
  <si>
    <t xml:space="preserve">     · in current Accounts (NAHEP)</t>
  </si>
  <si>
    <t xml:space="preserve">     - in Deposit Accounts</t>
  </si>
  <si>
    <t xml:space="preserve">     - in Savings Account</t>
  </si>
  <si>
    <t xml:space="preserve">      c)   In transit</t>
  </si>
  <si>
    <t>(i)     GIA-Capital         ________________</t>
  </si>
  <si>
    <t>(ii)    GIA-General       ________________</t>
  </si>
  <si>
    <t>(iii)    GIA-Salaries      ________________</t>
  </si>
  <si>
    <t>(iv)    GIA-Pension     ________________</t>
  </si>
  <si>
    <t xml:space="preserve">Less : Grants lapsed in TSA </t>
  </si>
  <si>
    <t>Non-interest bearing Advances</t>
  </si>
  <si>
    <t>CONSOLIDATED ANNUAL ACCOUNTS 2022-23</t>
  </si>
  <si>
    <r>
      <t>BALANCE SHEET AS ON 31</t>
    </r>
    <r>
      <rPr>
        <b/>
        <vertAlign val="superscript"/>
        <sz val="12"/>
        <rFont val="Arial"/>
        <family val="2"/>
      </rPr>
      <t>ST</t>
    </r>
    <r>
      <rPr>
        <b/>
        <sz val="12"/>
        <rFont val="Arial"/>
        <family val="2"/>
      </rPr>
      <t xml:space="preserve"> MARCH 2023</t>
    </r>
  </si>
  <si>
    <t>CONSOLIDATED ANNUAL ACCOUNTS  2022-23</t>
  </si>
  <si>
    <r>
      <t>INCOME &amp; EXPENDITURE ACCOUNT FOR THE YEAR ENDED 31</t>
    </r>
    <r>
      <rPr>
        <b/>
        <vertAlign val="superscript"/>
        <sz val="12"/>
        <rFont val="Arial"/>
        <family val="2"/>
      </rPr>
      <t>ST</t>
    </r>
    <r>
      <rPr>
        <b/>
        <sz val="12"/>
        <rFont val="Arial"/>
        <family val="2"/>
      </rPr>
      <t xml:space="preserve"> MARCH 2023</t>
    </r>
  </si>
  <si>
    <t>ANNUAL ACCOUNTS  2022-23</t>
  </si>
  <si>
    <r>
      <t>SCHEDULES FORMING PART OF BALANCE SHEET AS ON 31</t>
    </r>
    <r>
      <rPr>
        <b/>
        <vertAlign val="superscript"/>
        <sz val="12"/>
        <rFont val="Arial Black"/>
        <family val="2"/>
      </rPr>
      <t>ST</t>
    </r>
    <r>
      <rPr>
        <b/>
        <sz val="12"/>
        <rFont val="Arial Black"/>
        <family val="2"/>
      </rPr>
      <t xml:space="preserve"> MARCH 2023</t>
    </r>
  </si>
  <si>
    <t>Break up of Grants utilised for Capital Exp during 2022-23</t>
  </si>
  <si>
    <t>Status of Advances given out of Government Grant pertaining to 2022-23 only as on 31-3-2023</t>
  </si>
  <si>
    <t>Bank Balance as per Bank Certificate 31/03/2023</t>
  </si>
  <si>
    <t>Bank Balances as per Cash Book 31/03/2023</t>
  </si>
  <si>
    <t>Fixed Deposit Receipts (2022-23)</t>
  </si>
  <si>
    <t>b) Refund pertaining to Current FY 2022-23</t>
  </si>
  <si>
    <t>Detailed break-up of Institute &amp; Schemes Expenditure for the year 2022-23</t>
  </si>
  <si>
    <t>Details of releases made out of Schemes to ICAR Units/SAUs during 2022-23</t>
  </si>
  <si>
    <t>Internal Resources Generated during 2022-23</t>
  </si>
  <si>
    <t>Additional amount provided by ICAR Hqrs. out of Council's share during 2022-23</t>
  </si>
  <si>
    <t># Closing Balance of Accrued Interest 2022-23 to be shown in Sch. 7-B</t>
  </si>
  <si>
    <t>1. GPF Annual Account for the CFY 2022-23 is prepared separately.</t>
  </si>
  <si>
    <t>“It is hereby certified that amount of Interest Bearing Advances shown in the Annual Accounts of (name of institute) for the FY 2022-23 has been duly reconciled with manual record registers maintained at institute level and no discrepancy has been observed in the same.”</t>
  </si>
  <si>
    <t>“ It is hereby certified that the figures of Fixed Asset as show in the Annual Accounts of (name of institute) for the FY 2022-23 have been duly reconciled with the figures of Fixed Asset Register maintained at the institute level.”</t>
  </si>
  <si>
    <t>“It is hereby certified that amount of Accrued interest shown in the Annual Accounts of (name of institute) for the FY 2022-23 has been duly reconciled with manual record registers maintained at institute level and no discrepancy has been observed in the same.”</t>
  </si>
  <si>
    <t>RECEIPTS AND PAYMENT ACCOUNT FOR THE YEAR ENDING 31 MARCH  2023</t>
  </si>
  <si>
    <t>Receipts and Payments Account for the year 2022-23 (Old format)</t>
  </si>
  <si>
    <t xml:space="preserve"> ABSTRACT OF 'OTHER RECEIPTS' FOR THE YEAR 2022-23</t>
  </si>
  <si>
    <t>Details of Institute Govt. Grant expenditure for the year 2022-23</t>
  </si>
  <si>
    <t>Funds received during     2022-23 from</t>
  </si>
  <si>
    <t>Expenditure incurred during 2022-23</t>
  </si>
  <si>
    <t>Funds released to ICAR Units during 2022-23</t>
  </si>
  <si>
    <t>Funds released to SAUs/Other thanICAR Units during 2022-23</t>
  </si>
  <si>
    <t>Expenditure incurred by PIU of Institute, if any, during 2022-23</t>
  </si>
  <si>
    <t>Total Expenditure during 2022-23</t>
  </si>
  <si>
    <t>Refund made during  2022-23 to</t>
  </si>
  <si>
    <t>DETAILS OF REMITTANCES RECEIVED FROM ICAR HQRS DURING 2022-23</t>
  </si>
  <si>
    <t>SCHEDULE SHOWING BREAK-UP OF CLOSING BALANCES  AVAILABLE WITH AS ON 31.3.2023</t>
  </si>
  <si>
    <t>Receipts during 2022-23</t>
  </si>
  <si>
    <t>Expenditure during 2022-23</t>
  </si>
  <si>
    <t>Refund during 
2022-23</t>
  </si>
  <si>
    <t>Closing Balance as on 31-3-2023</t>
  </si>
  <si>
    <t xml:space="preserve">T  O  T  A  L     </t>
  </si>
  <si>
    <t>Funds lapsed under TSA</t>
  </si>
  <si>
    <t>Closing balance as on 31-3-2023 (4+5+6-10-11-12-13)</t>
  </si>
  <si>
    <t>i</t>
  </si>
  <si>
    <t>ii</t>
  </si>
  <si>
    <t>iii</t>
  </si>
  <si>
    <t>B.</t>
  </si>
  <si>
    <t>Projects funded out of Consultancy</t>
  </si>
  <si>
    <t>Other external funded projects</t>
  </si>
  <si>
    <t>Projects funded by outside Ministries/Department</t>
  </si>
  <si>
    <t>Total (A+B+C)</t>
  </si>
  <si>
    <t>a.      Cash in hand (including stamps, imprest cash and cheques/drafts, balance of franking machine etc)</t>
  </si>
  <si>
    <t>Scheme</t>
  </si>
  <si>
    <t>Non-Scheme</t>
  </si>
  <si>
    <t>C.</t>
  </si>
  <si>
    <t>Advances given during 2022-23</t>
  </si>
  <si>
    <t>Advances settled during 2022-23</t>
  </si>
  <si>
    <t>Unsettled Advances as on 31-3-2023</t>
  </si>
  <si>
    <t>ANNUAL ACCOUNTS 2022-23</t>
  </si>
  <si>
    <t>Break up of Investment held in the form of FDRs/STDRs/CLTD held as on 31st March 2023</t>
  </si>
  <si>
    <r>
      <t>SCHEDULES FORMING PART OF INCOME AND EXPENDITURE ACCOUNTS FOR THE YEAR ENDED 31</t>
    </r>
    <r>
      <rPr>
        <b/>
        <vertAlign val="superscript"/>
        <sz val="12"/>
        <rFont val="Arial Black"/>
        <family val="2"/>
      </rPr>
      <t>ST</t>
    </r>
    <r>
      <rPr>
        <b/>
        <sz val="12"/>
        <rFont val="Arial Black"/>
        <family val="2"/>
      </rPr>
      <t xml:space="preserve"> MARCH 2023</t>
    </r>
  </si>
  <si>
    <t>Resources Generated at units / Received from Hqrs during 2022-23</t>
  </si>
  <si>
    <t xml:space="preserve">         Opening Balance of Accrued Interest 2021-22 (Sch. 7-B)</t>
  </si>
  <si>
    <t>Funds Released during 2022-23</t>
  </si>
  <si>
    <t>Whether provisional UCs of 2022-23 received ? Yes/No *</t>
  </si>
  <si>
    <t>* Fund releasing units may ensure that Provisional Utilisation Certificates have been received by the Grantee Institutions before funds for year 2022-23 are released(Refer Rule 212(1) of GFR</t>
  </si>
  <si>
    <t>Unspent balance of Grants of previous years :-</t>
  </si>
  <si>
    <t xml:space="preserve">       (i) Unspent amount refunded by the institute </t>
  </si>
  <si>
    <t xml:space="preserve">      (ii) Unspent amount refunded by SAUs/KVKs</t>
  </si>
  <si>
    <t>Allocation Govt.Grant 2022-23</t>
  </si>
  <si>
    <t>TOTAL EXPENDITURE 2022-23</t>
  </si>
  <si>
    <t>Opening balance as on 01.04.2022</t>
  </si>
  <si>
    <t>GIA- Salary</t>
  </si>
  <si>
    <t>Note: The sum of X+Y should match with the total Capital +Revenue Expenditure shown in Schedule 9A-Govt. Grant.</t>
  </si>
  <si>
    <t>s</t>
  </si>
  <si>
    <t>Break up of Bank Closing balance as on 31.03.2023</t>
  </si>
  <si>
    <t>(i) Revenue</t>
  </si>
  <si>
    <t>(ii) Other than Revenue</t>
  </si>
  <si>
    <t xml:space="preserve">                    (i) Scheme</t>
  </si>
  <si>
    <t xml:space="preserve">                    (ii) Non-Scheme</t>
  </si>
  <si>
    <t>11(4+6+8+10)</t>
  </si>
  <si>
    <t>Disaster Management</t>
  </si>
  <si>
    <t>Data Repository and ICT</t>
  </si>
  <si>
    <t>Creation &amp; Maintenance of Infrastructure</t>
  </si>
  <si>
    <t>HRM</t>
  </si>
  <si>
    <t>Publicity &amp; Public Relations</t>
  </si>
  <si>
    <t>Heads</t>
  </si>
  <si>
    <t>Amount Received</t>
  </si>
  <si>
    <t>Expenditure incurred</t>
  </si>
  <si>
    <t xml:space="preserve">General </t>
  </si>
  <si>
    <t>(Rs in Actuals)</t>
  </si>
  <si>
    <t>Expenditure (Govt.Grant) 2022-23</t>
  </si>
  <si>
    <t xml:space="preserve">           (i) Scheme</t>
  </si>
  <si>
    <t xml:space="preserve">           (ii) Non-Scheme</t>
  </si>
  <si>
    <t>Amount Lapsed During the year</t>
  </si>
  <si>
    <t>10 (5-8-9-10)</t>
  </si>
  <si>
    <t>Break-up of expenditure related to  Schemes/Project (AICRPs, Network Project, NAIP,  NAHEP, IP&amp;TM, NFBSRA,Education Division, KVKs, Additional support provided under non-scheme etc.)</t>
  </si>
  <si>
    <t>Allocation Internal Resource + Additional amount provided by HQ out of Council's share(2022-23)</t>
  </si>
  <si>
    <t>TOTAL ALLOCATION 2022-23</t>
  </si>
  <si>
    <t>Expenditure(Revenue Generation)2022-23</t>
  </si>
  <si>
    <t>5 (3 + 4)</t>
  </si>
  <si>
    <t>8 (6 + 7)</t>
  </si>
  <si>
    <t xml:space="preserve">  Loans and Advances </t>
  </si>
  <si>
    <t>(Rs. In Lakhs)</t>
  </si>
  <si>
    <t>Annexure - 'D'</t>
  </si>
  <si>
    <t>Amount Refunded</t>
  </si>
  <si>
    <t>Amount Lapsed</t>
  </si>
  <si>
    <t>Closing Balance as on 31.03.2023</t>
  </si>
  <si>
    <t>2(a)</t>
  </si>
  <si>
    <t>2(b)</t>
  </si>
  <si>
    <t>Govt. Grant Non-Schemes  (Annex. D)</t>
  </si>
  <si>
    <t xml:space="preserve">             iii) Amount lapsed under Deposit Scheme</t>
  </si>
  <si>
    <t>VI.  Deposits and Advances</t>
  </si>
  <si>
    <t>VII.  Other payments</t>
  </si>
  <si>
    <t>VIII. Misc. Payments</t>
  </si>
  <si>
    <t>IX.  Grants Lapsed in TSA during Current Year</t>
  </si>
  <si>
    <t>Opening Balance as on 01.04.2022</t>
  </si>
  <si>
    <t>7(5+6)</t>
  </si>
  <si>
    <t>10(8+9)</t>
  </si>
  <si>
    <t>15(3+5-8-11-13)</t>
  </si>
  <si>
    <t>16(4+6-9-12-14)</t>
  </si>
  <si>
    <t>Sr. Comptroller/Comptroller/CF&amp;AO/SF&amp;AO/F&amp;AO/AF&amp;AO</t>
  </si>
  <si>
    <t xml:space="preserve">   Sr. Comptroller/Comptroller/CF&amp;AO/SF&amp;AO/F&amp;AO/AF&amp;AO</t>
  </si>
  <si>
    <t>Non - Scheme (1270) Budget Allocation &amp; Expenditure during 2022-23</t>
  </si>
  <si>
    <t>Additional financial Support under Non-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</si>
</sst>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0;[Red]0.00"/>
    <numFmt numFmtId="166" formatCode="0.00_)"/>
    <numFmt numFmtId="167" formatCode="0_)"/>
    <numFmt numFmtId="168" formatCode="0;[Red]0"/>
    <numFmt numFmtId="169" formatCode="0.00000"/>
    <numFmt numFmtId="170" formatCode="0.00000000"/>
    <numFmt numFmtId="171" formatCode="#,##0.00;[Red]#,##0.00"/>
  </numFmts>
  <fonts count="152" x14ac:knownFonts="1">
    <font>
      <sz val="10"/>
      <name val="Arial"/>
    </font>
    <font>
      <sz val="10"/>
      <name val="Arial"/>
      <family val="2"/>
    </font>
    <font>
      <sz val="12"/>
      <name val="Tahoma"/>
      <family val="2"/>
    </font>
    <font>
      <b/>
      <sz val="12"/>
      <name val="Tahoma"/>
      <family val="2"/>
    </font>
    <font>
      <sz val="10"/>
      <name val="Tahoma"/>
      <family val="2"/>
    </font>
    <font>
      <b/>
      <sz val="10"/>
      <name val="Tahoma"/>
      <family val="2"/>
    </font>
    <font>
      <b/>
      <sz val="10"/>
      <name val="Arial"/>
      <family val="2"/>
    </font>
    <font>
      <b/>
      <sz val="10"/>
      <name val="Arial"/>
      <family val="2"/>
    </font>
    <font>
      <sz val="10"/>
      <name val="Arial"/>
      <family val="2"/>
    </font>
    <font>
      <sz val="10"/>
      <name val="Arial"/>
      <family val="2"/>
    </font>
    <font>
      <b/>
      <sz val="9"/>
      <name val="Arial"/>
      <family val="2"/>
    </font>
    <font>
      <b/>
      <sz val="16"/>
      <name val="Arial"/>
      <family val="2"/>
    </font>
    <font>
      <b/>
      <sz val="14"/>
      <name val="Arial"/>
      <family val="2"/>
    </font>
    <font>
      <b/>
      <sz val="12"/>
      <name val="Arial"/>
      <family val="2"/>
    </font>
    <font>
      <sz val="12"/>
      <name val="Arial"/>
      <family val="2"/>
    </font>
    <font>
      <sz val="10"/>
      <color indexed="10"/>
      <name val="Arial"/>
      <family val="2"/>
    </font>
    <font>
      <b/>
      <sz val="10"/>
      <color indexed="10"/>
      <name val="Arial"/>
      <family val="2"/>
    </font>
    <font>
      <sz val="9"/>
      <name val="Arial"/>
      <family val="2"/>
    </font>
    <font>
      <b/>
      <vertAlign val="superscript"/>
      <sz val="12"/>
      <name val="Arial"/>
      <family val="2"/>
    </font>
    <font>
      <sz val="10"/>
      <color indexed="8"/>
      <name val="Arial"/>
      <family val="2"/>
    </font>
    <font>
      <b/>
      <sz val="10"/>
      <color indexed="8"/>
      <name val="Arial"/>
      <family val="2"/>
    </font>
    <font>
      <b/>
      <u/>
      <sz val="10"/>
      <name val="Arial"/>
      <family val="2"/>
    </font>
    <font>
      <b/>
      <i/>
      <sz val="10"/>
      <name val="Arial"/>
      <family val="2"/>
    </font>
    <font>
      <b/>
      <sz val="11"/>
      <name val="Arial"/>
      <family val="2"/>
    </font>
    <font>
      <sz val="10"/>
      <color indexed="16"/>
      <name val="Arial"/>
      <family val="2"/>
    </font>
    <font>
      <sz val="10"/>
      <color indexed="12"/>
      <name val="Arial"/>
      <family val="2"/>
    </font>
    <font>
      <b/>
      <sz val="10"/>
      <color indexed="12"/>
      <name val="Arial"/>
      <family val="2"/>
    </font>
    <font>
      <b/>
      <sz val="10"/>
      <color indexed="10"/>
      <name val="Tahoma"/>
      <family val="2"/>
    </font>
    <font>
      <b/>
      <sz val="10"/>
      <color indexed="10"/>
      <name val="Arial"/>
      <family val="2"/>
    </font>
    <font>
      <sz val="8"/>
      <name val="Arial"/>
      <family val="2"/>
    </font>
    <font>
      <sz val="11"/>
      <name val="Arial"/>
      <family val="2"/>
    </font>
    <font>
      <sz val="9"/>
      <color indexed="12"/>
      <name val="Arial"/>
      <family val="2"/>
    </font>
    <font>
      <b/>
      <sz val="9"/>
      <color indexed="12"/>
      <name val="Arial"/>
      <family val="2"/>
    </font>
    <font>
      <i/>
      <sz val="9"/>
      <name val="Arial"/>
      <family val="2"/>
    </font>
    <font>
      <sz val="10"/>
      <name val="Arial"/>
      <family val="2"/>
    </font>
    <font>
      <sz val="10"/>
      <name val="Arial Black"/>
      <family val="2"/>
    </font>
    <font>
      <b/>
      <sz val="12"/>
      <name val="Arial Black"/>
      <family val="2"/>
    </font>
    <font>
      <sz val="12"/>
      <name val="Arial Black"/>
      <family val="2"/>
    </font>
    <font>
      <b/>
      <sz val="11"/>
      <name val="Arial Black"/>
      <family val="2"/>
    </font>
    <font>
      <sz val="11"/>
      <name val="Arial Black"/>
      <family val="2"/>
    </font>
    <font>
      <i/>
      <sz val="10"/>
      <name val="Arial"/>
      <family val="2"/>
    </font>
    <font>
      <b/>
      <sz val="10"/>
      <name val="Arial Black"/>
      <family val="2"/>
    </font>
    <font>
      <i/>
      <sz val="11"/>
      <name val="Arial"/>
      <family val="2"/>
    </font>
    <font>
      <b/>
      <sz val="11"/>
      <name val="Times New Roman"/>
      <family val="1"/>
    </font>
    <font>
      <b/>
      <sz val="11"/>
      <name val="Tahoma"/>
      <family val="2"/>
    </font>
    <font>
      <sz val="11"/>
      <name val="Times New Roman"/>
      <family val="1"/>
    </font>
    <font>
      <sz val="11"/>
      <name val="Tahoma"/>
      <family val="2"/>
    </font>
    <font>
      <b/>
      <vertAlign val="superscript"/>
      <sz val="12"/>
      <name val="Arial Black"/>
      <family val="2"/>
    </font>
    <font>
      <sz val="12"/>
      <color indexed="10"/>
      <name val="Arial Black"/>
      <family val="2"/>
    </font>
    <font>
      <u/>
      <sz val="12"/>
      <name val="Arial Black"/>
      <family val="2"/>
    </font>
    <font>
      <b/>
      <i/>
      <sz val="12"/>
      <name val="Arial Black"/>
      <family val="2"/>
    </font>
    <font>
      <i/>
      <sz val="12"/>
      <name val="Arial"/>
      <family val="2"/>
    </font>
    <font>
      <sz val="11"/>
      <color indexed="10"/>
      <name val="Arial"/>
      <family val="2"/>
    </font>
    <font>
      <b/>
      <sz val="11"/>
      <name val="Calibri"/>
      <family val="2"/>
    </font>
    <font>
      <i/>
      <sz val="12"/>
      <name val="Arial Black"/>
      <family val="2"/>
    </font>
    <font>
      <b/>
      <sz val="12"/>
      <color indexed="12"/>
      <name val="Arial Black"/>
      <family val="2"/>
    </font>
    <font>
      <b/>
      <sz val="14"/>
      <name val="Arial Black"/>
      <family val="2"/>
    </font>
    <font>
      <b/>
      <sz val="18"/>
      <name val="Arial Black"/>
      <family val="2"/>
    </font>
    <font>
      <b/>
      <sz val="16"/>
      <name val="Arial Black"/>
      <family val="2"/>
    </font>
    <font>
      <sz val="16"/>
      <name val="Arial Black"/>
      <family val="2"/>
    </font>
    <font>
      <i/>
      <sz val="10"/>
      <name val="Arial Black"/>
      <family val="2"/>
    </font>
    <font>
      <i/>
      <sz val="11"/>
      <name val="Arial Black"/>
      <family val="2"/>
    </font>
    <font>
      <sz val="9"/>
      <name val="Arial Black"/>
      <family val="2"/>
    </font>
    <font>
      <sz val="14"/>
      <name val="Arial Black"/>
      <family val="2"/>
    </font>
    <font>
      <b/>
      <u/>
      <sz val="11"/>
      <name val="Arial Black"/>
      <family val="2"/>
    </font>
    <font>
      <sz val="11"/>
      <name val="Calibri"/>
      <family val="2"/>
    </font>
    <font>
      <b/>
      <sz val="12"/>
      <color indexed="10"/>
      <name val="Arial Black"/>
      <family val="2"/>
    </font>
    <font>
      <b/>
      <sz val="12"/>
      <color indexed="9"/>
      <name val="Arial Black"/>
      <family val="2"/>
    </font>
    <font>
      <sz val="14"/>
      <name val="Arial"/>
      <family val="2"/>
    </font>
    <font>
      <b/>
      <i/>
      <sz val="9"/>
      <name val="Arial"/>
      <family val="2"/>
    </font>
    <font>
      <sz val="10.5"/>
      <name val="Calibri"/>
      <family val="2"/>
    </font>
    <font>
      <b/>
      <sz val="10.5"/>
      <name val="Calibri"/>
      <family val="2"/>
    </font>
    <font>
      <i/>
      <sz val="10.5"/>
      <name val="Calibri"/>
      <family val="2"/>
    </font>
    <font>
      <sz val="10.5"/>
      <color indexed="63"/>
      <name val="Calibri"/>
      <family val="2"/>
    </font>
    <font>
      <sz val="11"/>
      <color indexed="8"/>
      <name val="Calibri"/>
      <family val="2"/>
    </font>
    <font>
      <b/>
      <sz val="11"/>
      <color indexed="8"/>
      <name val="Calibri"/>
      <family val="2"/>
    </font>
    <font>
      <sz val="12"/>
      <name val="Calibri"/>
      <family val="2"/>
    </font>
    <font>
      <b/>
      <sz val="12"/>
      <name val="Calibri"/>
      <family val="2"/>
    </font>
    <font>
      <b/>
      <sz val="13"/>
      <name val="Calibri"/>
      <family val="2"/>
    </font>
    <font>
      <sz val="10"/>
      <name val="Arial Narrow"/>
      <family val="2"/>
    </font>
    <font>
      <b/>
      <sz val="14"/>
      <name val="Calibri"/>
      <family val="2"/>
    </font>
    <font>
      <b/>
      <sz val="10"/>
      <name val="Courier"/>
      <family val="3"/>
    </font>
    <font>
      <b/>
      <i/>
      <sz val="11"/>
      <color indexed="8"/>
      <name val="Calibri"/>
      <family val="2"/>
    </font>
    <font>
      <b/>
      <u/>
      <sz val="14"/>
      <name val="Calibri"/>
      <family val="2"/>
    </font>
    <font>
      <b/>
      <u/>
      <sz val="12"/>
      <name val="Arial"/>
      <family val="2"/>
    </font>
    <font>
      <b/>
      <u/>
      <sz val="12"/>
      <name val="Calibri"/>
      <family val="2"/>
    </font>
    <font>
      <b/>
      <sz val="11"/>
      <color theme="1"/>
      <name val="Calibri"/>
      <family val="2"/>
      <scheme val="minor"/>
    </font>
    <font>
      <sz val="10"/>
      <color rgb="FFFF0000"/>
      <name val="Arial"/>
      <family val="2"/>
    </font>
    <font>
      <sz val="9"/>
      <color rgb="FFFF0000"/>
      <name val="Arial"/>
      <family val="2"/>
    </font>
    <font>
      <b/>
      <sz val="10"/>
      <color rgb="FFFF0000"/>
      <name val="Arial"/>
      <family val="2"/>
    </font>
    <font>
      <sz val="10"/>
      <name val="Calibri"/>
      <family val="2"/>
      <scheme val="minor"/>
    </font>
    <font>
      <b/>
      <i/>
      <sz val="10"/>
      <name val="Calibri"/>
      <family val="2"/>
      <scheme val="minor"/>
    </font>
    <font>
      <sz val="12"/>
      <name val="Calibri"/>
      <family val="2"/>
      <scheme val="minor"/>
    </font>
    <font>
      <b/>
      <sz val="11"/>
      <color theme="1"/>
      <name val="Arial"/>
      <family val="2"/>
    </font>
    <font>
      <b/>
      <sz val="12"/>
      <name val="Calibri"/>
      <family val="2"/>
      <scheme val="minor"/>
    </font>
    <font>
      <b/>
      <sz val="10"/>
      <name val="Calibri"/>
      <family val="2"/>
      <scheme val="minor"/>
    </font>
    <font>
      <sz val="11"/>
      <color rgb="FFFF0000"/>
      <name val="Arial"/>
      <family val="2"/>
    </font>
    <font>
      <b/>
      <sz val="11"/>
      <color rgb="FFFF0000"/>
      <name val="Arial"/>
      <family val="2"/>
    </font>
    <font>
      <b/>
      <sz val="10"/>
      <color indexed="12"/>
      <name val="Calibri"/>
      <family val="2"/>
      <scheme val="minor"/>
    </font>
    <font>
      <b/>
      <sz val="11"/>
      <name val="Calibri"/>
      <family val="2"/>
      <scheme val="minor"/>
    </font>
    <font>
      <b/>
      <i/>
      <sz val="9"/>
      <name val="Calibri"/>
      <family val="2"/>
      <scheme val="minor"/>
    </font>
    <font>
      <i/>
      <sz val="9"/>
      <name val="Calibri"/>
      <family val="2"/>
      <scheme val="minor"/>
    </font>
    <font>
      <sz val="10"/>
      <color indexed="12"/>
      <name val="Calibri"/>
      <family val="2"/>
      <scheme val="minor"/>
    </font>
    <font>
      <i/>
      <sz val="10"/>
      <name val="Calibri"/>
      <family val="2"/>
      <scheme val="minor"/>
    </font>
    <font>
      <sz val="11"/>
      <color rgb="FF0070C0"/>
      <name val="Arial"/>
      <family val="2"/>
    </font>
    <font>
      <sz val="10"/>
      <color theme="1"/>
      <name val="Calibri"/>
      <family val="2"/>
      <scheme val="minor"/>
    </font>
    <font>
      <b/>
      <sz val="12"/>
      <color indexed="12"/>
      <name val="Calibri"/>
      <family val="2"/>
      <scheme val="minor"/>
    </font>
    <font>
      <sz val="12"/>
      <color indexed="48"/>
      <name val="Calibri"/>
      <family val="2"/>
      <scheme val="minor"/>
    </font>
    <font>
      <sz val="9"/>
      <name val="Calibri"/>
      <family val="2"/>
      <scheme val="minor"/>
    </font>
    <font>
      <sz val="11"/>
      <name val="Calibri"/>
      <family val="2"/>
      <scheme val="minor"/>
    </font>
    <font>
      <i/>
      <sz val="10.5"/>
      <color rgb="FF1D2228"/>
      <name val="Calibri"/>
      <family val="2"/>
      <scheme val="minor"/>
    </font>
    <font>
      <b/>
      <sz val="11"/>
      <color rgb="FFFF0000"/>
      <name val="Calibri"/>
      <family val="2"/>
      <scheme val="minor"/>
    </font>
    <font>
      <sz val="10"/>
      <color rgb="FF000000"/>
      <name val="Calibri"/>
      <family val="2"/>
      <scheme val="minor"/>
    </font>
    <font>
      <b/>
      <sz val="10"/>
      <color rgb="FF0070C0"/>
      <name val="Calibri"/>
      <family val="2"/>
      <scheme val="minor"/>
    </font>
    <font>
      <b/>
      <sz val="10"/>
      <color rgb="FFFF0000"/>
      <name val="Calibri"/>
      <family val="2"/>
      <scheme val="minor"/>
    </font>
    <font>
      <b/>
      <sz val="10"/>
      <color rgb="FF000000"/>
      <name val="Calibri"/>
      <family val="2"/>
      <scheme val="minor"/>
    </font>
    <font>
      <sz val="12"/>
      <color theme="1"/>
      <name val="Calibri"/>
      <family val="2"/>
      <scheme val="minor"/>
    </font>
    <font>
      <b/>
      <i/>
      <sz val="11"/>
      <color theme="1"/>
      <name val="Calibri"/>
      <family val="2"/>
      <scheme val="minor"/>
    </font>
    <font>
      <b/>
      <sz val="12"/>
      <color theme="1"/>
      <name val="Calibri"/>
      <family val="2"/>
      <scheme val="minor"/>
    </font>
    <font>
      <sz val="11"/>
      <color indexed="8"/>
      <name val="Calibri"/>
      <family val="2"/>
      <scheme val="minor"/>
    </font>
    <font>
      <b/>
      <sz val="11"/>
      <color indexed="8"/>
      <name val="Calibri"/>
      <family val="2"/>
      <scheme val="minor"/>
    </font>
    <font>
      <b/>
      <sz val="11"/>
      <color theme="1"/>
      <name val="Calibri"/>
      <family val="2"/>
    </font>
    <font>
      <b/>
      <sz val="13"/>
      <name val="Calibri"/>
      <family val="2"/>
      <scheme val="minor"/>
    </font>
    <font>
      <sz val="12"/>
      <color rgb="FF000000"/>
      <name val="Calibri"/>
      <family val="2"/>
      <scheme val="minor"/>
    </font>
    <font>
      <b/>
      <sz val="14"/>
      <color theme="7" tint="-0.499984740745262"/>
      <name val="Arial Black"/>
      <family val="2"/>
    </font>
    <font>
      <b/>
      <sz val="10.5"/>
      <color rgb="FF1D2228"/>
      <name val="Calibri"/>
      <family val="2"/>
      <scheme val="minor"/>
    </font>
    <font>
      <b/>
      <i/>
      <sz val="10.5"/>
      <color rgb="FF1D2228"/>
      <name val="Calibri"/>
      <family val="2"/>
      <scheme val="minor"/>
    </font>
    <font>
      <sz val="10.5"/>
      <name val="Calibri"/>
      <family val="2"/>
      <scheme val="minor"/>
    </font>
    <font>
      <b/>
      <sz val="16"/>
      <name val="Calibri"/>
      <family val="2"/>
      <scheme val="minor"/>
    </font>
    <font>
      <b/>
      <i/>
      <sz val="11"/>
      <color indexed="8"/>
      <name val="Calibri"/>
      <family val="2"/>
      <scheme val="minor"/>
    </font>
    <font>
      <b/>
      <sz val="13"/>
      <color indexed="8"/>
      <name val="Calibri"/>
      <family val="2"/>
      <scheme val="minor"/>
    </font>
    <font>
      <b/>
      <sz val="13"/>
      <color theme="1"/>
      <name val="Calibri"/>
      <family val="2"/>
      <scheme val="minor"/>
    </font>
    <font>
      <b/>
      <sz val="12"/>
      <color indexed="8"/>
      <name val="Calibri"/>
      <family val="2"/>
      <scheme val="minor"/>
    </font>
    <font>
      <b/>
      <sz val="14"/>
      <name val="Calibri"/>
      <family val="2"/>
      <scheme val="minor"/>
    </font>
    <font>
      <b/>
      <u/>
      <sz val="9"/>
      <name val="Calibri"/>
      <family val="2"/>
      <scheme val="minor"/>
    </font>
    <font>
      <b/>
      <sz val="20"/>
      <name val="Calibri"/>
      <family val="2"/>
      <scheme val="minor"/>
    </font>
    <font>
      <sz val="10"/>
      <color rgb="FF1D2228"/>
      <name val="Calibri"/>
      <family val="2"/>
      <scheme val="minor"/>
    </font>
    <font>
      <b/>
      <sz val="10"/>
      <color rgb="FF222222"/>
      <name val="Times New Roman"/>
      <family val="1"/>
    </font>
    <font>
      <b/>
      <sz val="11"/>
      <color rgb="FF222222"/>
      <name val="Times New Roman"/>
      <family val="1"/>
    </font>
    <font>
      <b/>
      <sz val="9"/>
      <color rgb="FF222222"/>
      <name val="Times New Roman"/>
      <family val="1"/>
    </font>
    <font>
      <b/>
      <sz val="12"/>
      <color theme="1"/>
      <name val="Times New Roman"/>
      <family val="1"/>
    </font>
    <font>
      <sz val="12"/>
      <color theme="1"/>
      <name val="Times New Roman"/>
      <family val="1"/>
    </font>
    <font>
      <vertAlign val="superscript"/>
      <sz val="12"/>
      <color theme="1"/>
      <name val="Times New Roman"/>
      <family val="1"/>
    </font>
    <font>
      <sz val="12"/>
      <color rgb="FF222222"/>
      <name val="Times New Roman"/>
      <family val="1"/>
    </font>
    <font>
      <b/>
      <u/>
      <sz val="10"/>
      <color theme="1"/>
      <name val="Times New Roman"/>
      <family val="1"/>
    </font>
    <font>
      <sz val="11"/>
      <color theme="1"/>
      <name val="Times New Roman"/>
      <family val="1"/>
    </font>
    <font>
      <b/>
      <u/>
      <sz val="22"/>
      <color indexed="8"/>
      <name val="Calibri"/>
      <family val="2"/>
    </font>
    <font>
      <i/>
      <sz val="14"/>
      <name val="Calibri"/>
      <family val="2"/>
      <scheme val="minor"/>
    </font>
    <font>
      <b/>
      <sz val="14"/>
      <color indexed="8"/>
      <name val="Calibri"/>
      <family val="2"/>
    </font>
    <font>
      <b/>
      <sz val="14"/>
      <color rgb="FFFF0000"/>
      <name val="Calibri"/>
      <family val="2"/>
    </font>
    <font>
      <b/>
      <sz val="14"/>
      <color rgb="FFFF0000"/>
      <name val="Arial"/>
      <family val="2"/>
    </font>
    <font>
      <b/>
      <sz val="28"/>
      <name val="Calibri"/>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9" fontId="34" fillId="0" borderId="0" applyFont="0" applyFill="0" applyBorder="0" applyAlignment="0" applyProtection="0"/>
  </cellStyleXfs>
  <cellXfs count="1718">
    <xf numFmtId="0" fontId="0" fillId="0" borderId="0" xfId="0"/>
    <xf numFmtId="0" fontId="0" fillId="0" borderId="0" xfId="0" applyAlignment="1">
      <alignment horizontal="center"/>
    </xf>
    <xf numFmtId="0" fontId="2" fillId="0" borderId="0" xfId="0" applyFont="1"/>
    <xf numFmtId="0" fontId="0" fillId="0" borderId="0" xfId="0" applyBorder="1"/>
    <xf numFmtId="0" fontId="6" fillId="0" borderId="0" xfId="0" applyFont="1"/>
    <xf numFmtId="0" fontId="6" fillId="0" borderId="1" xfId="0" applyFont="1" applyBorder="1"/>
    <xf numFmtId="0" fontId="6" fillId="0" borderId="2" xfId="0" applyFont="1" applyBorder="1"/>
    <xf numFmtId="0" fontId="9" fillId="0" borderId="0" xfId="0" applyFont="1"/>
    <xf numFmtId="0" fontId="6"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2" fontId="0" fillId="0" borderId="0" xfId="0" applyNumberFormat="1"/>
    <xf numFmtId="2" fontId="6" fillId="0" borderId="0" xfId="0" applyNumberFormat="1" applyFont="1"/>
    <xf numFmtId="0" fontId="0" fillId="0" borderId="3" xfId="0" applyBorder="1"/>
    <xf numFmtId="2" fontId="25" fillId="0" borderId="0" xfId="0" applyNumberFormat="1" applyFont="1"/>
    <xf numFmtId="0" fontId="25" fillId="0" borderId="0" xfId="0" applyFont="1"/>
    <xf numFmtId="2" fontId="16" fillId="0" borderId="0" xfId="0" applyNumberFormat="1" applyFont="1" applyBorder="1"/>
    <xf numFmtId="0" fontId="6" fillId="0" borderId="0" xfId="0" applyFont="1" applyBorder="1"/>
    <xf numFmtId="0" fontId="17" fillId="0" borderId="0" xfId="0" applyFont="1"/>
    <xf numFmtId="1" fontId="0" fillId="0" borderId="0" xfId="0" applyNumberFormat="1"/>
    <xf numFmtId="1" fontId="8" fillId="0" borderId="4" xfId="0" applyNumberFormat="1" applyFont="1" applyBorder="1"/>
    <xf numFmtId="1" fontId="6" fillId="0" borderId="0" xfId="0" applyNumberFormat="1" applyFont="1" applyBorder="1"/>
    <xf numFmtId="0" fontId="8" fillId="0" borderId="0" xfId="0" applyFont="1"/>
    <xf numFmtId="0" fontId="8" fillId="0" borderId="0" xfId="0" applyFont="1" applyAlignment="1">
      <alignment horizontal="center"/>
    </xf>
    <xf numFmtId="0" fontId="7" fillId="0" borderId="0" xfId="0" applyFont="1"/>
    <xf numFmtId="0" fontId="8" fillId="0" borderId="0" xfId="0" applyFont="1" applyBorder="1"/>
    <xf numFmtId="0" fontId="8" fillId="0" borderId="4" xfId="0" applyFont="1" applyBorder="1"/>
    <xf numFmtId="0" fontId="6" fillId="0" borderId="0" xfId="0" applyFont="1" applyFill="1" applyBorder="1"/>
    <xf numFmtId="0" fontId="8" fillId="0" borderId="5" xfId="0" applyFont="1" applyBorder="1"/>
    <xf numFmtId="0" fontId="14" fillId="0" borderId="0" xfId="0" applyFont="1"/>
    <xf numFmtId="1" fontId="8" fillId="0" borderId="0" xfId="0" applyNumberFormat="1" applyFont="1"/>
    <xf numFmtId="2" fontId="8" fillId="0" borderId="0" xfId="0" applyNumberFormat="1" applyFont="1"/>
    <xf numFmtId="2" fontId="8" fillId="0" borderId="0" xfId="0" applyNumberFormat="1" applyFont="1" applyBorder="1"/>
    <xf numFmtId="1" fontId="8" fillId="0" borderId="0" xfId="0" applyNumberFormat="1" applyFont="1" applyBorder="1"/>
    <xf numFmtId="0" fontId="26" fillId="0" borderId="0" xfId="0" applyFont="1"/>
    <xf numFmtId="0" fontId="6" fillId="0" borderId="0" xfId="0" applyFont="1" applyBorder="1" applyAlignment="1">
      <alignment horizontal="center"/>
    </xf>
    <xf numFmtId="0" fontId="8" fillId="0" borderId="0" xfId="0" applyFont="1" applyAlignment="1"/>
    <xf numFmtId="1" fontId="8" fillId="0" borderId="7" xfId="0" applyNumberFormat="1" applyFont="1" applyBorder="1"/>
    <xf numFmtId="0" fontId="0" fillId="0" borderId="8" xfId="0" applyBorder="1"/>
    <xf numFmtId="0" fontId="26" fillId="0" borderId="0" xfId="0" applyFont="1" applyAlignment="1">
      <alignment wrapText="1"/>
    </xf>
    <xf numFmtId="1" fontId="9" fillId="0" borderId="0" xfId="0" applyNumberFormat="1" applyFont="1"/>
    <xf numFmtId="1" fontId="6" fillId="0" borderId="0" xfId="0" applyNumberFormat="1" applyFont="1"/>
    <xf numFmtId="1" fontId="87" fillId="0" borderId="0" xfId="0" applyNumberFormat="1" applyFont="1"/>
    <xf numFmtId="0" fontId="87" fillId="0" borderId="0" xfId="0" applyFont="1"/>
    <xf numFmtId="1" fontId="15" fillId="0" borderId="0" xfId="0" applyNumberFormat="1" applyFont="1"/>
    <xf numFmtId="1" fontId="16" fillId="0" borderId="0" xfId="0" applyNumberFormat="1" applyFont="1"/>
    <xf numFmtId="0" fontId="16" fillId="0" borderId="0" xfId="0" applyFont="1"/>
    <xf numFmtId="165" fontId="8" fillId="0" borderId="0" xfId="0" applyNumberFormat="1" applyFont="1"/>
    <xf numFmtId="165" fontId="8" fillId="0" borderId="0" xfId="0" applyNumberFormat="1" applyFont="1" applyBorder="1"/>
    <xf numFmtId="0" fontId="88" fillId="0" borderId="0" xfId="0" applyFont="1"/>
    <xf numFmtId="0" fontId="32" fillId="0" borderId="0" xfId="0" applyFont="1"/>
    <xf numFmtId="0" fontId="32" fillId="0" borderId="0" xfId="0" applyFont="1" applyAlignment="1">
      <alignment wrapText="1"/>
    </xf>
    <xf numFmtId="2" fontId="87" fillId="0" borderId="0" xfId="0" applyNumberFormat="1" applyFont="1"/>
    <xf numFmtId="0" fontId="8" fillId="3" borderId="0" xfId="0" applyFont="1" applyFill="1"/>
    <xf numFmtId="0" fontId="6" fillId="3" borderId="0" xfId="0" applyFont="1" applyFill="1"/>
    <xf numFmtId="0" fontId="6" fillId="3" borderId="0" xfId="0" applyFont="1" applyFill="1" applyAlignment="1">
      <alignment horizontal="center"/>
    </xf>
    <xf numFmtId="0" fontId="17" fillId="3" borderId="0" xfId="0" applyFont="1" applyFill="1" applyAlignment="1">
      <alignment horizontal="center"/>
    </xf>
    <xf numFmtId="0" fontId="0" fillId="3" borderId="0" xfId="0" applyFill="1"/>
    <xf numFmtId="0" fontId="9" fillId="3" borderId="0" xfId="0" applyFont="1" applyFill="1"/>
    <xf numFmtId="0" fontId="7" fillId="3" borderId="0" xfId="0" applyFont="1" applyFill="1"/>
    <xf numFmtId="0" fontId="6" fillId="3" borderId="0" xfId="0" applyFont="1" applyFill="1" applyAlignment="1">
      <alignment wrapText="1"/>
    </xf>
    <xf numFmtId="0" fontId="10" fillId="3" borderId="0" xfId="0" applyFont="1" applyFill="1"/>
    <xf numFmtId="0" fontId="6" fillId="3" borderId="7" xfId="0" applyFont="1" applyFill="1" applyBorder="1" applyAlignment="1">
      <alignment horizontal="center" vertical="center"/>
    </xf>
    <xf numFmtId="0" fontId="6" fillId="0" borderId="0" xfId="0" applyFont="1" applyAlignment="1"/>
    <xf numFmtId="0" fontId="6" fillId="0" borderId="0" xfId="0" applyFont="1" applyBorder="1" applyAlignment="1"/>
    <xf numFmtId="2" fontId="89" fillId="3" borderId="0" xfId="0" applyNumberFormat="1" applyFont="1" applyFill="1"/>
    <xf numFmtId="0" fontId="0" fillId="0" borderId="0" xfId="0" applyBorder="1" applyAlignment="1"/>
    <xf numFmtId="10" fontId="8" fillId="0" borderId="4" xfId="5" applyNumberFormat="1" applyFont="1" applyBorder="1"/>
    <xf numFmtId="0" fontId="6" fillId="3" borderId="0" xfId="0" applyFont="1" applyFill="1" applyBorder="1" applyAlignment="1">
      <alignment horizontal="center"/>
    </xf>
    <xf numFmtId="0" fontId="8" fillId="0" borderId="4" xfId="5" applyNumberFormat="1" applyFont="1" applyBorder="1"/>
    <xf numFmtId="2" fontId="8" fillId="0" borderId="4" xfId="5" applyNumberFormat="1" applyFont="1" applyBorder="1"/>
    <xf numFmtId="0" fontId="6" fillId="3" borderId="5" xfId="0" applyFont="1" applyFill="1" applyBorder="1"/>
    <xf numFmtId="10" fontId="8" fillId="0" borderId="9" xfId="5" applyNumberFormat="1" applyFont="1" applyBorder="1"/>
    <xf numFmtId="0" fontId="6" fillId="0" borderId="9" xfId="0" applyFont="1" applyBorder="1"/>
    <xf numFmtId="0" fontId="89" fillId="0" borderId="0" xfId="0" applyFont="1"/>
    <xf numFmtId="0" fontId="6" fillId="3" borderId="4" xfId="0" applyFont="1" applyFill="1" applyBorder="1" applyAlignment="1">
      <alignment horizontal="center" vertical="center"/>
    </xf>
    <xf numFmtId="0" fontId="90" fillId="0" borderId="0" xfId="0" applyFont="1" applyBorder="1"/>
    <xf numFmtId="0" fontId="91" fillId="0" borderId="0" xfId="0" applyFont="1" applyBorder="1"/>
    <xf numFmtId="0" fontId="30" fillId="0" borderId="0" xfId="0" applyFont="1"/>
    <xf numFmtId="0" fontId="92" fillId="0" borderId="0" xfId="0" applyFont="1" applyBorder="1" applyAlignment="1">
      <alignment horizontal="center"/>
    </xf>
    <xf numFmtId="0" fontId="92" fillId="0" borderId="0" xfId="0" applyFont="1" applyBorder="1"/>
    <xf numFmtId="0" fontId="92" fillId="0" borderId="0" xfId="0" quotePrefix="1" applyFont="1" applyBorder="1" applyAlignment="1">
      <alignment horizontal="center"/>
    </xf>
    <xf numFmtId="0" fontId="92" fillId="0" borderId="0" xfId="0" applyFont="1" applyFill="1" applyBorder="1"/>
    <xf numFmtId="0" fontId="92" fillId="0" borderId="0" xfId="0" quotePrefix="1" applyFont="1" applyFill="1" applyBorder="1" applyAlignment="1">
      <alignment horizontal="center"/>
    </xf>
    <xf numFmtId="0" fontId="89" fillId="3" borderId="0" xfId="0" applyFont="1" applyFill="1"/>
    <xf numFmtId="1" fontId="89" fillId="0" borderId="0" xfId="0" applyNumberFormat="1" applyFont="1"/>
    <xf numFmtId="1" fontId="87" fillId="0" borderId="0" xfId="0" applyNumberFormat="1" applyFont="1" applyBorder="1"/>
    <xf numFmtId="169" fontId="8" fillId="0" borderId="0" xfId="0" applyNumberFormat="1" applyFont="1"/>
    <xf numFmtId="0" fontId="17" fillId="0" borderId="0" xfId="0" applyFont="1" applyAlignment="1">
      <alignment horizontal="right"/>
    </xf>
    <xf numFmtId="2" fontId="87" fillId="0" borderId="10" xfId="0" applyNumberFormat="1" applyFont="1" applyBorder="1"/>
    <xf numFmtId="0" fontId="31" fillId="0" borderId="0" xfId="0" applyFont="1" applyAlignment="1">
      <alignment horizontal="right"/>
    </xf>
    <xf numFmtId="10" fontId="8" fillId="0" borderId="5" xfId="6" applyNumberFormat="1" applyFont="1" applyBorder="1"/>
    <xf numFmtId="0" fontId="6" fillId="0" borderId="5" xfId="0" applyFont="1" applyBorder="1"/>
    <xf numFmtId="0" fontId="8" fillId="3" borderId="5" xfId="0" applyFont="1" applyFill="1" applyBorder="1"/>
    <xf numFmtId="1" fontId="8" fillId="0" borderId="11" xfId="0" applyNumberFormat="1" applyFont="1" applyBorder="1"/>
    <xf numFmtId="0" fontId="0" fillId="0" borderId="0" xfId="0" applyAlignment="1"/>
    <xf numFmtId="2" fontId="35" fillId="0" borderId="0" xfId="0" applyNumberFormat="1" applyFont="1" applyFill="1" applyBorder="1"/>
    <xf numFmtId="0" fontId="36" fillId="3" borderId="12" xfId="0" applyFont="1" applyFill="1" applyBorder="1" applyAlignment="1">
      <alignment vertical="center"/>
    </xf>
    <xf numFmtId="2" fontId="36" fillId="3" borderId="13" xfId="0" applyNumberFormat="1" applyFont="1" applyFill="1" applyBorder="1" applyAlignment="1">
      <alignment horizontal="center" vertical="center"/>
    </xf>
    <xf numFmtId="2" fontId="6" fillId="0" borderId="0" xfId="5" applyNumberFormat="1" applyFont="1" applyBorder="1"/>
    <xf numFmtId="0" fontId="0" fillId="0" borderId="0" xfId="0" applyAlignment="1">
      <alignment vertical="center"/>
    </xf>
    <xf numFmtId="0" fontId="13" fillId="0" borderId="0" xfId="0" applyFont="1" applyAlignment="1">
      <alignment horizontal="center" vertical="center"/>
    </xf>
    <xf numFmtId="0" fontId="36" fillId="3" borderId="15" xfId="0" applyFont="1" applyFill="1" applyBorder="1" applyAlignment="1">
      <alignment horizontal="center" vertical="center"/>
    </xf>
    <xf numFmtId="0" fontId="6" fillId="3" borderId="16" xfId="0" applyFont="1" applyFill="1" applyBorder="1" applyAlignment="1">
      <alignment horizontal="center" vertical="center"/>
    </xf>
    <xf numFmtId="1" fontId="8" fillId="0" borderId="4" xfId="0" applyNumberFormat="1" applyFont="1" applyBorder="1" applyAlignment="1">
      <alignment horizontal="right" vertical="center"/>
    </xf>
    <xf numFmtId="1" fontId="8" fillId="0" borderId="7" xfId="0" applyNumberFormat="1" applyFont="1" applyBorder="1" applyAlignment="1">
      <alignment horizontal="right" vertical="center"/>
    </xf>
    <xf numFmtId="0" fontId="36" fillId="3" borderId="4" xfId="0" applyFont="1" applyFill="1" applyBorder="1" applyAlignment="1">
      <alignment horizontal="center" vertical="center" wrapText="1"/>
    </xf>
    <xf numFmtId="2" fontId="36" fillId="3" borderId="4" xfId="0" applyNumberFormat="1" applyFont="1" applyFill="1" applyBorder="1" applyAlignment="1">
      <alignment horizontal="center" vertical="center" wrapText="1"/>
    </xf>
    <xf numFmtId="0" fontId="13" fillId="0" borderId="2" xfId="0" applyFont="1" applyBorder="1" applyAlignment="1">
      <alignment horizontal="left" vertical="center"/>
    </xf>
    <xf numFmtId="0" fontId="36" fillId="3" borderId="14"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40" fillId="0" borderId="0" xfId="0" applyFont="1" applyAlignment="1">
      <alignment horizontal="center" vertical="center"/>
    </xf>
    <xf numFmtId="0" fontId="36" fillId="3" borderId="16" xfId="0" applyFont="1" applyFill="1" applyBorder="1" applyAlignment="1">
      <alignment horizontal="center" vertical="center"/>
    </xf>
    <xf numFmtId="0" fontId="36" fillId="3" borderId="17" xfId="0" applyFont="1" applyFill="1" applyBorder="1" applyAlignment="1">
      <alignment horizontal="center" vertical="center"/>
    </xf>
    <xf numFmtId="0" fontId="23" fillId="0" borderId="1" xfId="0" applyFont="1" applyBorder="1" applyAlignment="1">
      <alignment vertical="center"/>
    </xf>
    <xf numFmtId="0" fontId="8" fillId="0" borderId="4" xfId="0" applyFont="1" applyBorder="1" applyAlignment="1">
      <alignment horizontal="center" vertical="center"/>
    </xf>
    <xf numFmtId="1" fontId="19" fillId="0" borderId="7" xfId="0" applyNumberFormat="1" applyFont="1" applyBorder="1" applyAlignment="1">
      <alignment vertical="center"/>
    </xf>
    <xf numFmtId="1" fontId="8" fillId="0" borderId="4" xfId="0" applyNumberFormat="1" applyFont="1" applyBorder="1" applyAlignment="1">
      <alignment vertical="center"/>
    </xf>
    <xf numFmtId="1" fontId="8" fillId="0" borderId="7" xfId="0" applyNumberFormat="1" applyFont="1" applyBorder="1" applyAlignment="1">
      <alignment vertical="center"/>
    </xf>
    <xf numFmtId="1" fontId="19" fillId="0" borderId="18" xfId="0" applyNumberFormat="1" applyFont="1" applyBorder="1" applyAlignment="1">
      <alignment vertical="center"/>
    </xf>
    <xf numFmtId="0" fontId="13" fillId="0" borderId="1" xfId="0" applyFont="1" applyBorder="1" applyAlignment="1">
      <alignment vertical="center"/>
    </xf>
    <xf numFmtId="0" fontId="6" fillId="0" borderId="4" xfId="0" applyFont="1" applyBorder="1" applyAlignment="1">
      <alignment horizontal="center" vertical="center"/>
    </xf>
    <xf numFmtId="0" fontId="6" fillId="0" borderId="1" xfId="0" applyFont="1" applyBorder="1" applyAlignment="1">
      <alignment vertical="center"/>
    </xf>
    <xf numFmtId="1" fontId="15" fillId="0" borderId="4" xfId="0" applyNumberFormat="1" applyFont="1" applyBorder="1" applyAlignment="1">
      <alignment vertical="center"/>
    </xf>
    <xf numFmtId="1" fontId="15" fillId="0" borderId="7" xfId="0" applyNumberFormat="1" applyFont="1" applyBorder="1" applyAlignment="1">
      <alignment vertical="center"/>
    </xf>
    <xf numFmtId="0" fontId="36" fillId="0" borderId="1" xfId="0" applyFont="1" applyBorder="1" applyAlignment="1">
      <alignment vertical="center"/>
    </xf>
    <xf numFmtId="0" fontId="8" fillId="0" borderId="0" xfId="0" applyFont="1" applyAlignment="1">
      <alignment horizontal="center" vertical="center"/>
    </xf>
    <xf numFmtId="2" fontId="8" fillId="0" borderId="0" xfId="0" applyNumberFormat="1" applyFont="1" applyAlignment="1">
      <alignment vertical="center"/>
    </xf>
    <xf numFmtId="1" fontId="8" fillId="0" borderId="0" xfId="0" applyNumberFormat="1" applyFont="1" applyAlignment="1">
      <alignment vertical="center"/>
    </xf>
    <xf numFmtId="0" fontId="6" fillId="0" borderId="0" xfId="0" applyFont="1" applyAlignment="1">
      <alignment horizontal="right" vertical="center"/>
    </xf>
    <xf numFmtId="0" fontId="13" fillId="3" borderId="14" xfId="0" applyFont="1" applyFill="1" applyBorder="1" applyAlignment="1">
      <alignment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40" fillId="0" borderId="0" xfId="0" applyFont="1" applyBorder="1" applyAlignment="1">
      <alignment horizontal="right" vertical="center"/>
    </xf>
    <xf numFmtId="0" fontId="8" fillId="0" borderId="4" xfId="0" applyFont="1" applyBorder="1" applyAlignment="1">
      <alignment vertical="center"/>
    </xf>
    <xf numFmtId="0" fontId="8" fillId="0" borderId="7" xfId="0" applyFont="1" applyBorder="1" applyAlignment="1">
      <alignment vertical="center"/>
    </xf>
    <xf numFmtId="1" fontId="13" fillId="0" borderId="4" xfId="0" applyNumberFormat="1" applyFont="1" applyBorder="1" applyAlignment="1">
      <alignment vertical="center"/>
    </xf>
    <xf numFmtId="0" fontId="13" fillId="0" borderId="2" xfId="0" applyFont="1" applyBorder="1" applyAlignment="1">
      <alignment vertical="center"/>
    </xf>
    <xf numFmtId="2" fontId="8" fillId="0" borderId="0" xfId="0" applyNumberFormat="1" applyFont="1" applyBorder="1" applyAlignment="1">
      <alignment vertical="center"/>
    </xf>
    <xf numFmtId="1" fontId="8" fillId="0" borderId="0" xfId="0" applyNumberFormat="1" applyFont="1" applyBorder="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1" fontId="6" fillId="0" borderId="0" xfId="0" applyNumberFormat="1" applyFont="1" applyAlignment="1">
      <alignment horizontal="center" vertical="center"/>
    </xf>
    <xf numFmtId="2" fontId="0" fillId="0" borderId="0" xfId="0" applyNumberFormat="1" applyAlignment="1">
      <alignment vertical="center"/>
    </xf>
    <xf numFmtId="2" fontId="6" fillId="0" borderId="0" xfId="0" applyNumberFormat="1" applyFont="1" applyAlignment="1">
      <alignment vertical="center"/>
    </xf>
    <xf numFmtId="0" fontId="13" fillId="0" borderId="0" xfId="0" applyFont="1" applyBorder="1" applyAlignment="1">
      <alignment horizontal="center" vertical="center"/>
    </xf>
    <xf numFmtId="1" fontId="8" fillId="0" borderId="4" xfId="0" applyNumberFormat="1" applyFont="1" applyFill="1" applyBorder="1" applyAlignment="1">
      <alignment vertical="center"/>
    </xf>
    <xf numFmtId="1" fontId="9" fillId="0" borderId="4" xfId="0" applyNumberFormat="1" applyFont="1" applyBorder="1" applyAlignment="1">
      <alignment vertical="center"/>
    </xf>
    <xf numFmtId="1" fontId="6" fillId="0" borderId="4" xfId="0" applyNumberFormat="1" applyFont="1" applyBorder="1" applyAlignment="1">
      <alignment vertical="center"/>
    </xf>
    <xf numFmtId="1" fontId="6" fillId="0" borderId="7" xfId="0" applyNumberFormat="1" applyFont="1" applyBorder="1" applyAlignment="1">
      <alignment vertical="center"/>
    </xf>
    <xf numFmtId="0" fontId="8" fillId="0" borderId="1" xfId="0" applyFont="1" applyBorder="1" applyAlignment="1">
      <alignment vertical="center"/>
    </xf>
    <xf numFmtId="1" fontId="9" fillId="0" borderId="7" xfId="0" applyNumberFormat="1" applyFont="1" applyBorder="1" applyAlignment="1">
      <alignment vertical="center"/>
    </xf>
    <xf numFmtId="1" fontId="6" fillId="0" borderId="19" xfId="0" applyNumberFormat="1" applyFont="1" applyBorder="1" applyAlignment="1">
      <alignment vertical="center"/>
    </xf>
    <xf numFmtId="1" fontId="6" fillId="0" borderId="6" xfId="0" applyNumberFormat="1" applyFont="1" applyBorder="1" applyAlignment="1">
      <alignment vertical="center"/>
    </xf>
    <xf numFmtId="1" fontId="0" fillId="0" borderId="0" xfId="0" applyNumberFormat="1" applyBorder="1" applyAlignment="1">
      <alignment vertical="center"/>
    </xf>
    <xf numFmtId="0" fontId="0" fillId="0" borderId="0" xfId="0" applyBorder="1" applyAlignment="1">
      <alignment vertical="center"/>
    </xf>
    <xf numFmtId="2" fontId="6" fillId="0" borderId="0" xfId="0" applyNumberFormat="1"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40" fillId="0" borderId="0" xfId="0" applyFont="1" applyBorder="1" applyAlignment="1">
      <alignment horizontal="center" vertical="center"/>
    </xf>
    <xf numFmtId="168" fontId="6" fillId="0" borderId="0" xfId="0" applyNumberFormat="1" applyFont="1" applyBorder="1" applyAlignment="1">
      <alignment vertical="center"/>
    </xf>
    <xf numFmtId="165" fontId="6" fillId="0" borderId="0" xfId="0" applyNumberFormat="1" applyFont="1" applyBorder="1" applyAlignment="1">
      <alignment vertical="center"/>
    </xf>
    <xf numFmtId="0" fontId="13" fillId="0" borderId="25" xfId="0" applyFont="1" applyBorder="1" applyAlignment="1">
      <alignment vertical="center"/>
    </xf>
    <xf numFmtId="2" fontId="8" fillId="0" borderId="26" xfId="0" applyNumberFormat="1" applyFont="1" applyBorder="1" applyAlignment="1">
      <alignment vertical="center"/>
    </xf>
    <xf numFmtId="0" fontId="8" fillId="0" borderId="5" xfId="0" applyFont="1" applyBorder="1" applyAlignment="1">
      <alignment vertical="center"/>
    </xf>
    <xf numFmtId="0" fontId="23" fillId="0" borderId="25" xfId="0" applyFont="1" applyBorder="1" applyAlignment="1">
      <alignment vertical="center"/>
    </xf>
    <xf numFmtId="1" fontId="24" fillId="0" borderId="26" xfId="0" applyNumberFormat="1" applyFont="1" applyBorder="1" applyAlignment="1">
      <alignment vertical="center"/>
    </xf>
    <xf numFmtId="0" fontId="30" fillId="0" borderId="25" xfId="0" applyFont="1" applyBorder="1" applyAlignment="1">
      <alignment vertical="center"/>
    </xf>
    <xf numFmtId="1" fontId="8" fillId="0" borderId="26" xfId="0" applyNumberFormat="1" applyFont="1" applyBorder="1" applyAlignment="1">
      <alignment vertical="center"/>
    </xf>
    <xf numFmtId="1" fontId="8" fillId="0" borderId="5" xfId="0" applyNumberFormat="1" applyFont="1" applyBorder="1" applyAlignment="1">
      <alignment vertical="center"/>
    </xf>
    <xf numFmtId="1" fontId="87" fillId="0" borderId="0" xfId="0" applyNumberFormat="1" applyFont="1" applyAlignment="1">
      <alignment vertical="center"/>
    </xf>
    <xf numFmtId="2" fontId="87" fillId="0" borderId="0" xfId="0" applyNumberFormat="1" applyFont="1" applyAlignment="1">
      <alignment vertical="center"/>
    </xf>
    <xf numFmtId="1" fontId="6" fillId="0" borderId="26" xfId="0" applyNumberFormat="1" applyFont="1" applyBorder="1" applyAlignment="1">
      <alignment vertical="center"/>
    </xf>
    <xf numFmtId="0" fontId="8" fillId="0" borderId="25" xfId="0" applyFont="1" applyBorder="1" applyAlignment="1">
      <alignment vertical="center"/>
    </xf>
    <xf numFmtId="1" fontId="6" fillId="4" borderId="26" xfId="0" applyNumberFormat="1" applyFont="1" applyFill="1" applyBorder="1" applyAlignment="1">
      <alignment vertical="center"/>
    </xf>
    <xf numFmtId="0" fontId="13" fillId="0" borderId="27" xfId="0" applyFont="1" applyBorder="1" applyAlignment="1">
      <alignment vertical="center"/>
    </xf>
    <xf numFmtId="1" fontId="6" fillId="0" borderId="28" xfId="0" applyNumberFormat="1" applyFont="1" applyBorder="1" applyAlignment="1">
      <alignment vertical="center"/>
    </xf>
    <xf numFmtId="1" fontId="16" fillId="0" borderId="0" xfId="0" applyNumberFormat="1" applyFont="1" applyBorder="1" applyAlignment="1">
      <alignment vertical="center"/>
    </xf>
    <xf numFmtId="2" fontId="16" fillId="0" borderId="0" xfId="0" applyNumberFormat="1" applyFont="1" applyBorder="1" applyAlignment="1">
      <alignment vertical="center"/>
    </xf>
    <xf numFmtId="0" fontId="6" fillId="3" borderId="1" xfId="0" applyFont="1" applyFill="1" applyBorder="1" applyAlignment="1">
      <alignment vertical="center"/>
    </xf>
    <xf numFmtId="0" fontId="6" fillId="3" borderId="29" xfId="0" applyFont="1" applyFill="1" applyBorder="1" applyAlignment="1">
      <alignment horizontal="center" vertical="center"/>
    </xf>
    <xf numFmtId="1" fontId="16" fillId="0" borderId="4" xfId="0" applyNumberFormat="1" applyFont="1" applyBorder="1" applyAlignment="1">
      <alignment vertical="center"/>
    </xf>
    <xf numFmtId="0" fontId="13" fillId="0" borderId="0" xfId="0" applyFont="1" applyBorder="1" applyAlignment="1">
      <alignment vertical="center"/>
    </xf>
    <xf numFmtId="1" fontId="6" fillId="0" borderId="0" xfId="0" applyNumberFormat="1" applyFont="1" applyBorder="1" applyAlignment="1">
      <alignment vertical="center"/>
    </xf>
    <xf numFmtId="1" fontId="30" fillId="0" borderId="4" xfId="0" applyNumberFormat="1" applyFont="1" applyBorder="1" applyAlignment="1">
      <alignment vertical="center"/>
    </xf>
    <xf numFmtId="1" fontId="23" fillId="0" borderId="4" xfId="0" applyNumberFormat="1" applyFont="1" applyBorder="1" applyAlignment="1">
      <alignment vertical="center"/>
    </xf>
    <xf numFmtId="1" fontId="30" fillId="0" borderId="7" xfId="0" applyNumberFormat="1" applyFont="1" applyBorder="1" applyAlignment="1">
      <alignment vertical="center"/>
    </xf>
    <xf numFmtId="1" fontId="8" fillId="0" borderId="23" xfId="0" applyNumberFormat="1" applyFont="1" applyBorder="1" applyAlignment="1">
      <alignment vertical="center"/>
    </xf>
    <xf numFmtId="0" fontId="33" fillId="0" borderId="0" xfId="0" applyFont="1" applyAlignment="1">
      <alignment horizontal="center" vertical="center"/>
    </xf>
    <xf numFmtId="0" fontId="23" fillId="0" borderId="1" xfId="0" applyFont="1" applyBorder="1" applyAlignment="1">
      <alignment vertical="center" wrapText="1"/>
    </xf>
    <xf numFmtId="1" fontId="13" fillId="0" borderId="2" xfId="0" applyNumberFormat="1" applyFont="1" applyBorder="1" applyAlignment="1">
      <alignment vertical="center"/>
    </xf>
    <xf numFmtId="170" fontId="8" fillId="0" borderId="0" xfId="0" applyNumberFormat="1" applyFont="1" applyAlignment="1">
      <alignment vertical="center"/>
    </xf>
    <xf numFmtId="0" fontId="36" fillId="0" borderId="0" xfId="0" applyFont="1" applyBorder="1" applyAlignment="1">
      <alignment horizontal="center" vertical="center"/>
    </xf>
    <xf numFmtId="0" fontId="14" fillId="0" borderId="0" xfId="0" applyFont="1" applyBorder="1" applyAlignment="1">
      <alignment vertical="center"/>
    </xf>
    <xf numFmtId="0" fontId="42" fillId="0" borderId="0" xfId="0" applyFont="1" applyBorder="1" applyAlignment="1">
      <alignment horizontal="center"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4" fillId="3" borderId="0" xfId="0" applyFont="1" applyFill="1" applyBorder="1" applyAlignment="1">
      <alignment vertical="center"/>
    </xf>
    <xf numFmtId="0" fontId="14" fillId="0" borderId="4" xfId="0" applyFont="1" applyBorder="1" applyAlignment="1">
      <alignment vertical="center"/>
    </xf>
    <xf numFmtId="0" fontId="14" fillId="0" borderId="7" xfId="0" applyFont="1" applyBorder="1" applyAlignment="1">
      <alignment vertical="center"/>
    </xf>
    <xf numFmtId="0" fontId="36" fillId="0" borderId="7" xfId="0" applyFont="1" applyBorder="1" applyAlignment="1">
      <alignment horizontal="center" vertical="center"/>
    </xf>
    <xf numFmtId="1" fontId="14" fillId="0" borderId="4" xfId="0" applyNumberFormat="1" applyFont="1" applyBorder="1" applyAlignment="1">
      <alignment vertical="center"/>
    </xf>
    <xf numFmtId="1" fontId="14" fillId="0" borderId="7" xfId="0" applyNumberFormat="1" applyFont="1" applyBorder="1" applyAlignment="1">
      <alignment vertical="center"/>
    </xf>
    <xf numFmtId="1" fontId="13" fillId="0" borderId="6" xfId="0" applyNumberFormat="1" applyFont="1" applyBorder="1" applyAlignment="1">
      <alignment vertical="center"/>
    </xf>
    <xf numFmtId="2" fontId="14" fillId="0" borderId="0" xfId="0" applyNumberFormat="1" applyFont="1" applyBorder="1" applyAlignment="1">
      <alignment vertical="center"/>
    </xf>
    <xf numFmtId="0" fontId="8" fillId="3" borderId="0" xfId="0" applyFont="1" applyFill="1" applyAlignment="1">
      <alignment vertical="center"/>
    </xf>
    <xf numFmtId="2" fontId="8" fillId="0" borderId="4" xfId="0" applyNumberFormat="1" applyFont="1" applyBorder="1" applyAlignment="1">
      <alignment vertical="center"/>
    </xf>
    <xf numFmtId="49" fontId="30" fillId="0" borderId="1" xfId="0" applyNumberFormat="1" applyFont="1" applyBorder="1" applyAlignment="1">
      <alignment vertical="center"/>
    </xf>
    <xf numFmtId="1" fontId="5" fillId="0" borderId="4" xfId="0" applyNumberFormat="1" applyFont="1" applyBorder="1" applyAlignment="1">
      <alignment vertical="center" wrapText="1"/>
    </xf>
    <xf numFmtId="1" fontId="5" fillId="0" borderId="7" xfId="0" applyNumberFormat="1" applyFont="1" applyBorder="1" applyAlignment="1">
      <alignment vertical="center" wrapText="1"/>
    </xf>
    <xf numFmtId="1" fontId="5" fillId="0" borderId="19" xfId="0" applyNumberFormat="1" applyFont="1" applyBorder="1" applyAlignment="1">
      <alignment vertical="center" wrapText="1"/>
    </xf>
    <xf numFmtId="1" fontId="5" fillId="0" borderId="6" xfId="0" applyNumberFormat="1" applyFont="1" applyBorder="1" applyAlignment="1">
      <alignment vertical="center" wrapText="1"/>
    </xf>
    <xf numFmtId="1" fontId="27" fillId="0" borderId="0" xfId="0" applyNumberFormat="1" applyFont="1" applyBorder="1" applyAlignment="1">
      <alignment vertical="center" wrapText="1"/>
    </xf>
    <xf numFmtId="0" fontId="7"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42"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0" fillId="3" borderId="0" xfId="0" applyFill="1" applyAlignment="1">
      <alignment vertical="center"/>
    </xf>
    <xf numFmtId="0" fontId="23" fillId="0" borderId="4" xfId="0" applyFont="1" applyBorder="1" applyAlignment="1">
      <alignment vertical="center"/>
    </xf>
    <xf numFmtId="0" fontId="93" fillId="0" borderId="4" xfId="0" applyFont="1" applyBorder="1" applyAlignment="1">
      <alignment vertical="center"/>
    </xf>
    <xf numFmtId="0" fontId="13" fillId="0" borderId="4" xfId="0" applyFont="1" applyBorder="1" applyAlignment="1">
      <alignment vertical="center"/>
    </xf>
    <xf numFmtId="1" fontId="6" fillId="0" borderId="4" xfId="0" applyNumberFormat="1" applyFont="1" applyFill="1" applyBorder="1" applyAlignment="1">
      <alignment vertical="center"/>
    </xf>
    <xf numFmtId="168" fontId="8" fillId="0" borderId="4" xfId="0" applyNumberFormat="1" applyFont="1" applyBorder="1" applyAlignment="1">
      <alignment vertical="center"/>
    </xf>
    <xf numFmtId="0" fontId="13" fillId="3" borderId="19" xfId="0" applyFont="1" applyFill="1" applyBorder="1" applyAlignment="1">
      <alignment vertical="center"/>
    </xf>
    <xf numFmtId="1" fontId="6" fillId="3" borderId="19" xfId="0" applyNumberFormat="1" applyFont="1" applyFill="1" applyBorder="1" applyAlignment="1">
      <alignment vertical="center"/>
    </xf>
    <xf numFmtId="0" fontId="30" fillId="0" borderId="0" xfId="0" quotePrefix="1" applyFont="1" applyBorder="1" applyAlignment="1">
      <alignment horizontal="right" vertical="center"/>
    </xf>
    <xf numFmtId="1" fontId="6" fillId="2" borderId="0" xfId="0" applyNumberFormat="1" applyFont="1" applyFill="1" applyBorder="1" applyAlignment="1">
      <alignment vertical="center"/>
    </xf>
    <xf numFmtId="0" fontId="23" fillId="0" borderId="0" xfId="0" applyFont="1" applyFill="1" applyBorder="1" applyAlignment="1">
      <alignment vertical="center"/>
    </xf>
    <xf numFmtId="1" fontId="0" fillId="0" borderId="0" xfId="0" applyNumberFormat="1" applyAlignment="1">
      <alignment vertical="center"/>
    </xf>
    <xf numFmtId="0" fontId="28" fillId="0" borderId="0" xfId="0" applyFont="1" applyBorder="1" applyAlignment="1">
      <alignment vertical="center"/>
    </xf>
    <xf numFmtId="0" fontId="6" fillId="0" borderId="0" xfId="0" applyFont="1" applyFill="1" applyBorder="1" applyAlignment="1">
      <alignment vertical="center"/>
    </xf>
    <xf numFmtId="1" fontId="23" fillId="0" borderId="0" xfId="0" applyNumberFormat="1" applyFont="1" applyFill="1" applyBorder="1" applyAlignment="1">
      <alignment vertical="center"/>
    </xf>
    <xf numFmtId="1" fontId="6" fillId="0" borderId="0" xfId="0" applyNumberFormat="1" applyFont="1" applyAlignment="1">
      <alignment vertical="center"/>
    </xf>
    <xf numFmtId="1" fontId="8" fillId="2" borderId="4" xfId="1" applyNumberFormat="1" applyFont="1" applyFill="1" applyBorder="1" applyAlignment="1">
      <alignment vertical="center" wrapText="1"/>
    </xf>
    <xf numFmtId="0" fontId="0" fillId="0" borderId="0" xfId="0" applyFill="1" applyBorder="1" applyAlignment="1"/>
    <xf numFmtId="0" fontId="0" fillId="3" borderId="0" xfId="0" applyFill="1" applyAlignment="1"/>
    <xf numFmtId="0" fontId="6" fillId="3" borderId="0" xfId="0" applyFont="1" applyFill="1" applyAlignment="1"/>
    <xf numFmtId="0" fontId="6" fillId="3" borderId="14" xfId="0" applyFont="1" applyFill="1" applyBorder="1" applyAlignment="1">
      <alignment vertical="center"/>
    </xf>
    <xf numFmtId="0" fontId="36" fillId="3" borderId="17" xfId="0" applyFont="1" applyFill="1" applyBorder="1" applyAlignment="1">
      <alignment vertic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6" fillId="3" borderId="7" xfId="0" applyFont="1" applyFill="1" applyBorder="1" applyAlignment="1">
      <alignment vertical="center" wrapText="1"/>
    </xf>
    <xf numFmtId="1" fontId="8" fillId="0" borderId="4" xfId="0" applyNumberFormat="1" applyFont="1" applyFill="1" applyBorder="1" applyAlignment="1">
      <alignment horizontal="right" vertical="center"/>
    </xf>
    <xf numFmtId="1" fontId="8" fillId="0" borderId="7" xfId="0" applyNumberFormat="1" applyFont="1" applyFill="1" applyBorder="1" applyAlignment="1">
      <alignment horizontal="right" vertical="center"/>
    </xf>
    <xf numFmtId="0" fontId="8" fillId="0" borderId="4" xfId="0" applyFont="1" applyBorder="1" applyAlignment="1">
      <alignment vertical="center" wrapText="1"/>
    </xf>
    <xf numFmtId="0" fontId="6" fillId="0" borderId="4" xfId="0" applyFont="1" applyBorder="1" applyAlignment="1">
      <alignment vertical="center"/>
    </xf>
    <xf numFmtId="1" fontId="6" fillId="0" borderId="4" xfId="0" applyNumberFormat="1" applyFont="1" applyBorder="1" applyAlignment="1">
      <alignment horizontal="right" vertical="center"/>
    </xf>
    <xf numFmtId="0" fontId="8" fillId="0" borderId="1" xfId="0" applyFont="1" applyBorder="1" applyAlignment="1">
      <alignment vertical="center" wrapText="1"/>
    </xf>
    <xf numFmtId="1" fontId="6" fillId="0" borderId="4" xfId="0" applyNumberFormat="1" applyFont="1" applyBorder="1" applyAlignment="1">
      <alignment vertical="center" wrapText="1"/>
    </xf>
    <xf numFmtId="1" fontId="6" fillId="0" borderId="7" xfId="0" applyNumberFormat="1" applyFont="1" applyBorder="1" applyAlignment="1">
      <alignment vertical="center" wrapText="1"/>
    </xf>
    <xf numFmtId="0" fontId="8" fillId="0" borderId="1" xfId="0" applyFont="1" applyFill="1" applyBorder="1" applyAlignment="1">
      <alignment vertical="center"/>
    </xf>
    <xf numFmtId="0" fontId="6" fillId="0" borderId="4" xfId="0" applyFont="1" applyFill="1" applyBorder="1" applyAlignment="1">
      <alignment vertical="center"/>
    </xf>
    <xf numFmtId="0" fontId="6" fillId="3" borderId="2" xfId="0" applyFont="1" applyFill="1" applyBorder="1" applyAlignment="1">
      <alignment vertical="center"/>
    </xf>
    <xf numFmtId="1" fontId="6" fillId="3" borderId="19" xfId="0" applyNumberFormat="1" applyFont="1" applyFill="1" applyBorder="1" applyAlignment="1">
      <alignment horizontal="right" vertical="center"/>
    </xf>
    <xf numFmtId="1" fontId="6" fillId="3" borderId="6" xfId="0" applyNumberFormat="1" applyFont="1" applyFill="1" applyBorder="1" applyAlignment="1">
      <alignment horizontal="right" vertical="center"/>
    </xf>
    <xf numFmtId="0" fontId="12" fillId="3" borderId="4" xfId="0" applyFont="1" applyFill="1" applyBorder="1" applyAlignment="1">
      <alignment horizontal="center" vertical="top" wrapText="1"/>
    </xf>
    <xf numFmtId="0" fontId="13" fillId="3" borderId="4" xfId="0" applyFont="1" applyFill="1" applyBorder="1" applyAlignment="1">
      <alignment horizontal="center" vertical="top" wrapText="1"/>
    </xf>
    <xf numFmtId="0" fontId="33" fillId="0" borderId="0" xfId="0" applyFont="1" applyBorder="1" applyAlignment="1">
      <alignment horizontal="center" vertical="center"/>
    </xf>
    <xf numFmtId="0" fontId="23" fillId="0" borderId="30" xfId="0" applyFont="1" applyBorder="1" applyAlignment="1">
      <alignment vertical="center"/>
    </xf>
    <xf numFmtId="1" fontId="8" fillId="0" borderId="8" xfId="0" applyNumberFormat="1" applyFont="1" applyBorder="1" applyAlignment="1">
      <alignment vertical="center"/>
    </xf>
    <xf numFmtId="1" fontId="8" fillId="0" borderId="31" xfId="0" applyNumberFormat="1" applyFont="1" applyBorder="1" applyAlignment="1">
      <alignment vertical="center"/>
    </xf>
    <xf numFmtId="0" fontId="8" fillId="0" borderId="14" xfId="0" applyFont="1" applyBorder="1" applyAlignment="1">
      <alignment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1" fontId="4" fillId="0" borderId="19" xfId="0" applyNumberFormat="1" applyFont="1" applyBorder="1" applyAlignment="1">
      <alignment vertical="center" wrapText="1"/>
    </xf>
    <xf numFmtId="1" fontId="4" fillId="0" borderId="6" xfId="0" applyNumberFormat="1" applyFont="1" applyBorder="1" applyAlignment="1">
      <alignment vertical="center" wrapText="1"/>
    </xf>
    <xf numFmtId="0" fontId="41" fillId="3" borderId="14" xfId="0" applyFont="1" applyFill="1" applyBorder="1" applyAlignment="1">
      <alignment vertical="center"/>
    </xf>
    <xf numFmtId="0" fontId="6" fillId="3" borderId="17" xfId="0" applyFont="1" applyFill="1" applyBorder="1" applyAlignment="1">
      <alignment horizontal="center" vertical="center"/>
    </xf>
    <xf numFmtId="1" fontId="6" fillId="0" borderId="32" xfId="0" applyNumberFormat="1" applyFont="1" applyBorder="1" applyAlignment="1">
      <alignment vertical="center"/>
    </xf>
    <xf numFmtId="0" fontId="41" fillId="3" borderId="33" xfId="0" applyFont="1" applyFill="1" applyBorder="1" applyAlignment="1">
      <alignment vertical="center"/>
    </xf>
    <xf numFmtId="0" fontId="6" fillId="3" borderId="3" xfId="0" applyFont="1" applyFill="1" applyBorder="1" applyAlignment="1">
      <alignment horizontal="center" vertical="center"/>
    </xf>
    <xf numFmtId="0" fontId="6" fillId="3" borderId="18" xfId="0" applyFont="1" applyFill="1" applyBorder="1" applyAlignment="1">
      <alignment horizontal="center" vertical="center"/>
    </xf>
    <xf numFmtId="0" fontId="44" fillId="0" borderId="1" xfId="0" applyFont="1" applyBorder="1" applyAlignment="1">
      <alignment vertical="center" wrapText="1"/>
    </xf>
    <xf numFmtId="0" fontId="5" fillId="0" borderId="1" xfId="0" applyFont="1" applyBorder="1" applyAlignment="1">
      <alignment horizontal="center" vertical="center" wrapText="1"/>
    </xf>
    <xf numFmtId="0" fontId="13" fillId="3" borderId="0" xfId="0" applyFont="1" applyFill="1" applyAlignment="1">
      <alignment vertical="center"/>
    </xf>
    <xf numFmtId="0" fontId="13" fillId="3" borderId="0" xfId="0" applyFont="1" applyFill="1"/>
    <xf numFmtId="0" fontId="5" fillId="0" borderId="1" xfId="0" applyFont="1" applyBorder="1" applyAlignment="1">
      <alignment vertical="center" wrapText="1"/>
    </xf>
    <xf numFmtId="0" fontId="3" fillId="0" borderId="0" xfId="0" applyFont="1" applyAlignment="1">
      <alignment vertical="center"/>
    </xf>
    <xf numFmtId="0" fontId="9" fillId="3" borderId="0" xfId="0" applyFont="1" applyFill="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9" fillId="0" borderId="0" xfId="0" applyFont="1" applyAlignment="1">
      <alignment vertical="center"/>
    </xf>
    <xf numFmtId="0" fontId="7" fillId="0" borderId="1" xfId="0" applyFont="1" applyBorder="1" applyAlignment="1">
      <alignment vertical="center"/>
    </xf>
    <xf numFmtId="0" fontId="13" fillId="0" borderId="2" xfId="0" applyFont="1" applyBorder="1" applyAlignment="1">
      <alignment horizontal="left" vertical="center" wrapText="1"/>
    </xf>
    <xf numFmtId="0" fontId="36" fillId="0" borderId="1" xfId="0" applyFont="1" applyBorder="1" applyAlignment="1">
      <alignment vertical="center" wrapText="1"/>
    </xf>
    <xf numFmtId="0" fontId="13" fillId="0" borderId="30" xfId="0" applyFont="1" applyBorder="1" applyAlignment="1">
      <alignment vertical="center"/>
    </xf>
    <xf numFmtId="0" fontId="41" fillId="3" borderId="16" xfId="0" applyFont="1" applyFill="1" applyBorder="1" applyAlignment="1">
      <alignment vertical="center"/>
    </xf>
    <xf numFmtId="0" fontId="41" fillId="3" borderId="17" xfId="0" applyFont="1" applyFill="1" applyBorder="1" applyAlignment="1">
      <alignment vertical="center"/>
    </xf>
    <xf numFmtId="0" fontId="5" fillId="0" borderId="2" xfId="0" applyFont="1" applyBorder="1" applyAlignment="1">
      <alignment horizontal="left" vertical="center" wrapText="1"/>
    </xf>
    <xf numFmtId="0" fontId="36" fillId="0" borderId="0" xfId="3" applyFont="1" applyAlignment="1">
      <alignment horizontal="center" vertical="center"/>
    </xf>
    <xf numFmtId="0" fontId="37" fillId="0" borderId="0" xfId="3" applyFont="1" applyAlignment="1">
      <alignment vertical="center"/>
    </xf>
    <xf numFmtId="0" fontId="92" fillId="0" borderId="0" xfId="3" applyFont="1" applyAlignment="1">
      <alignment vertical="center"/>
    </xf>
    <xf numFmtId="0" fontId="40" fillId="0" borderId="0" xfId="3" applyFont="1" applyAlignment="1">
      <alignment horizontal="right" vertical="center"/>
    </xf>
    <xf numFmtId="0" fontId="36" fillId="0" borderId="0" xfId="3" applyFont="1" applyAlignment="1">
      <alignment vertical="center"/>
    </xf>
    <xf numFmtId="0" fontId="94" fillId="0" borderId="0" xfId="3" applyFont="1" applyAlignment="1">
      <alignment vertical="center"/>
    </xf>
    <xf numFmtId="0" fontId="36" fillId="0" borderId="1" xfId="3" applyFont="1" applyBorder="1" applyAlignment="1">
      <alignment vertical="center"/>
    </xf>
    <xf numFmtId="0" fontId="36" fillId="0" borderId="4" xfId="3" applyFont="1" applyBorder="1" applyAlignment="1">
      <alignment horizontal="center" vertical="center"/>
    </xf>
    <xf numFmtId="0" fontId="36" fillId="0" borderId="7" xfId="3" applyFont="1" applyBorder="1" applyAlignment="1">
      <alignment horizontal="center" vertical="center"/>
    </xf>
    <xf numFmtId="0" fontId="36" fillId="5" borderId="1" xfId="3" applyFont="1" applyFill="1" applyBorder="1" applyAlignment="1">
      <alignment vertical="center"/>
    </xf>
    <xf numFmtId="2" fontId="48" fillId="0" borderId="4" xfId="3" applyNumberFormat="1" applyFont="1" applyBorder="1" applyAlignment="1">
      <alignment vertical="center"/>
    </xf>
    <xf numFmtId="0" fontId="37" fillId="2" borderId="7" xfId="3" applyFont="1" applyFill="1" applyBorder="1" applyAlignment="1">
      <alignment vertical="center"/>
    </xf>
    <xf numFmtId="2" fontId="37" fillId="0" borderId="0" xfId="3" applyNumberFormat="1" applyFont="1" applyAlignment="1">
      <alignment vertical="center"/>
    </xf>
    <xf numFmtId="0" fontId="30" fillId="0" borderId="1" xfId="3" applyFont="1" applyBorder="1" applyAlignment="1">
      <alignment vertical="center" wrapText="1"/>
    </xf>
    <xf numFmtId="1" fontId="37" fillId="0" borderId="4" xfId="3" applyNumberFormat="1" applyFont="1" applyBorder="1" applyAlignment="1">
      <alignment vertical="center"/>
    </xf>
    <xf numFmtId="0" fontId="13" fillId="0" borderId="1" xfId="3" applyFont="1" applyBorder="1" applyAlignment="1">
      <alignment vertical="center" wrapText="1"/>
    </xf>
    <xf numFmtId="0" fontId="37" fillId="0" borderId="1" xfId="3" applyFont="1" applyBorder="1" applyAlignment="1">
      <alignment horizontal="right" vertical="center"/>
    </xf>
    <xf numFmtId="1" fontId="37" fillId="0" borderId="7" xfId="3" applyNumberFormat="1" applyFont="1" applyBorder="1" applyAlignment="1">
      <alignment vertical="center"/>
    </xf>
    <xf numFmtId="1" fontId="49" fillId="0" borderId="4" xfId="3" applyNumberFormat="1" applyFont="1" applyBorder="1" applyAlignment="1">
      <alignment vertical="center"/>
    </xf>
    <xf numFmtId="0" fontId="13" fillId="0" borderId="2" xfId="3" applyFont="1" applyBorder="1" applyAlignment="1">
      <alignment vertical="center" wrapText="1"/>
    </xf>
    <xf numFmtId="0" fontId="50" fillId="0" borderId="0" xfId="3" applyFont="1" applyAlignment="1">
      <alignment horizontal="left" vertical="center" wrapText="1"/>
    </xf>
    <xf numFmtId="0" fontId="36" fillId="0" borderId="0" xfId="0" applyFont="1" applyBorder="1" applyAlignment="1">
      <alignment vertical="center"/>
    </xf>
    <xf numFmtId="0" fontId="94" fillId="0" borderId="0" xfId="0" applyFont="1" applyAlignment="1">
      <alignment vertical="center"/>
    </xf>
    <xf numFmtId="0" fontId="90" fillId="0" borderId="0" xfId="0" applyFont="1"/>
    <xf numFmtId="0" fontId="36" fillId="0" borderId="0" xfId="0" applyFont="1" applyAlignment="1">
      <alignment vertical="center"/>
    </xf>
    <xf numFmtId="0" fontId="94" fillId="0" borderId="0" xfId="0" applyFont="1" applyAlignment="1">
      <alignment horizontal="center"/>
    </xf>
    <xf numFmtId="0" fontId="95" fillId="0" borderId="0" xfId="0" applyFont="1"/>
    <xf numFmtId="0" fontId="95" fillId="0" borderId="0" xfId="0" applyFont="1" applyAlignment="1">
      <alignment horizontal="center"/>
    </xf>
    <xf numFmtId="0" fontId="90" fillId="5" borderId="1" xfId="0" applyFont="1" applyFill="1" applyBorder="1"/>
    <xf numFmtId="0" fontId="6" fillId="5" borderId="4" xfId="0" applyFont="1" applyFill="1" applyBorder="1" applyAlignment="1">
      <alignment horizontal="center"/>
    </xf>
    <xf numFmtId="0" fontId="6" fillId="5" borderId="7" xfId="0" applyFont="1" applyFill="1" applyBorder="1" applyAlignment="1">
      <alignment horizontal="center"/>
    </xf>
    <xf numFmtId="1" fontId="15" fillId="0" borderId="4" xfId="0" applyNumberFormat="1" applyFont="1" applyBorder="1"/>
    <xf numFmtId="2" fontId="8" fillId="0" borderId="7" xfId="0" applyNumberFormat="1" applyFont="1" applyBorder="1"/>
    <xf numFmtId="1" fontId="90" fillId="0" borderId="0" xfId="0" applyNumberFormat="1" applyFont="1"/>
    <xf numFmtId="2" fontId="8" fillId="0" borderId="23" xfId="0" applyNumberFormat="1" applyFont="1" applyBorder="1"/>
    <xf numFmtId="2" fontId="90" fillId="0" borderId="0" xfId="0" applyNumberFormat="1" applyFont="1"/>
    <xf numFmtId="2" fontId="95" fillId="0" borderId="0" xfId="0" applyNumberFormat="1" applyFont="1" applyBorder="1"/>
    <xf numFmtId="2" fontId="95" fillId="0" borderId="0" xfId="0" applyNumberFormat="1" applyFont="1"/>
    <xf numFmtId="0" fontId="41" fillId="5" borderId="14" xfId="0" applyFont="1" applyFill="1" applyBorder="1"/>
    <xf numFmtId="1" fontId="6" fillId="0" borderId="0" xfId="0" applyNumberFormat="1" applyFont="1" applyFill="1" applyBorder="1" applyAlignment="1">
      <alignment vertical="center"/>
    </xf>
    <xf numFmtId="0" fontId="6" fillId="0" borderId="0" xfId="0" applyFont="1" applyFill="1" applyAlignment="1"/>
    <xf numFmtId="0" fontId="6" fillId="2" borderId="0" xfId="0" applyFont="1" applyFill="1" applyBorder="1" applyAlignment="1">
      <alignment vertical="center"/>
    </xf>
    <xf numFmtId="1" fontId="8" fillId="2" borderId="0" xfId="1" applyNumberFormat="1" applyFont="1" applyFill="1" applyBorder="1" applyAlignment="1">
      <alignment vertical="center" wrapText="1"/>
    </xf>
    <xf numFmtId="0" fontId="30" fillId="0" borderId="25" xfId="0" applyFont="1" applyBorder="1" applyAlignment="1">
      <alignment horizontal="center" vertical="center"/>
    </xf>
    <xf numFmtId="0" fontId="30" fillId="0" borderId="25" xfId="0" applyFont="1" applyBorder="1" applyAlignment="1">
      <alignment horizontal="center" vertical="center" wrapText="1"/>
    </xf>
    <xf numFmtId="0" fontId="96" fillId="0" borderId="0" xfId="0" applyFont="1"/>
    <xf numFmtId="0" fontId="30" fillId="0" borderId="0" xfId="0" applyFont="1" applyAlignment="1">
      <alignment horizontal="center" vertical="center"/>
    </xf>
    <xf numFmtId="0" fontId="30" fillId="0" borderId="0" xfId="0" applyFont="1" applyAlignment="1">
      <alignment vertical="center"/>
    </xf>
    <xf numFmtId="0" fontId="23" fillId="3" borderId="14" xfId="0" applyFont="1" applyFill="1" applyBorder="1" applyAlignment="1">
      <alignment vertical="center" wrapText="1"/>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30" fillId="3" borderId="0" xfId="0" applyFont="1" applyFill="1" applyAlignment="1">
      <alignment vertical="center"/>
    </xf>
    <xf numFmtId="0" fontId="97" fillId="3" borderId="0" xfId="0" applyFont="1" applyFill="1"/>
    <xf numFmtId="49" fontId="23" fillId="0" borderId="1" xfId="0" applyNumberFormat="1" applyFont="1" applyBorder="1" applyAlignment="1">
      <alignment vertical="center"/>
    </xf>
    <xf numFmtId="2" fontId="30" fillId="0" borderId="0" xfId="0" applyNumberFormat="1" applyFont="1" applyBorder="1" applyAlignment="1">
      <alignment vertical="center"/>
    </xf>
    <xf numFmtId="0" fontId="30" fillId="0" borderId="7" xfId="0" applyFont="1" applyBorder="1" applyAlignment="1">
      <alignment vertical="center"/>
    </xf>
    <xf numFmtId="1" fontId="23" fillId="0" borderId="7" xfId="0" applyNumberFormat="1" applyFont="1" applyBorder="1" applyAlignment="1">
      <alignment vertical="center"/>
    </xf>
    <xf numFmtId="1" fontId="97" fillId="0" borderId="0" xfId="0" applyNumberFormat="1" applyFont="1"/>
    <xf numFmtId="1" fontId="96" fillId="0" borderId="0" xfId="0" applyNumberFormat="1" applyFont="1" applyBorder="1"/>
    <xf numFmtId="49" fontId="23" fillId="0" borderId="1" xfId="0" applyNumberFormat="1" applyFont="1" applyBorder="1" applyAlignment="1"/>
    <xf numFmtId="1" fontId="30" fillId="0" borderId="34" xfId="0" applyNumberFormat="1" applyFont="1" applyBorder="1" applyAlignment="1">
      <alignment vertical="center"/>
    </xf>
    <xf numFmtId="1" fontId="30" fillId="0" borderId="9" xfId="0" applyNumberFormat="1" applyFont="1" applyBorder="1" applyAlignment="1">
      <alignment vertical="center"/>
    </xf>
    <xf numFmtId="1" fontId="30" fillId="0" borderId="35" xfId="0" applyNumberFormat="1" applyFont="1" applyBorder="1" applyAlignment="1">
      <alignment vertical="center"/>
    </xf>
    <xf numFmtId="0" fontId="30" fillId="0" borderId="4" xfId="0" applyFont="1" applyBorder="1"/>
    <xf numFmtId="49" fontId="30" fillId="0" borderId="2" xfId="0" applyNumberFormat="1" applyFont="1" applyBorder="1" applyAlignment="1">
      <alignment horizontal="center" vertical="center"/>
    </xf>
    <xf numFmtId="0" fontId="23" fillId="0" borderId="0" xfId="0" applyFont="1" applyAlignment="1">
      <alignment vertical="center"/>
    </xf>
    <xf numFmtId="1" fontId="23" fillId="0" borderId="4" xfId="0" applyNumberFormat="1" applyFont="1" applyBorder="1"/>
    <xf numFmtId="1" fontId="23" fillId="0" borderId="7" xfId="0" applyNumberFormat="1" applyFont="1" applyBorder="1"/>
    <xf numFmtId="0" fontId="30" fillId="0" borderId="7" xfId="0" applyFont="1" applyBorder="1"/>
    <xf numFmtId="1" fontId="23" fillId="0" borderId="19" xfId="0" applyNumberFormat="1" applyFont="1" applyBorder="1"/>
    <xf numFmtId="1" fontId="13" fillId="0" borderId="32" xfId="0" applyNumberFormat="1" applyFont="1" applyBorder="1"/>
    <xf numFmtId="2" fontId="13" fillId="0" borderId="8" xfId="5" applyNumberFormat="1" applyFont="1" applyBorder="1"/>
    <xf numFmtId="0" fontId="13" fillId="0" borderId="0" xfId="0" applyFont="1"/>
    <xf numFmtId="1" fontId="40" fillId="0" borderId="0" xfId="0" applyNumberFormat="1" applyFont="1" applyAlignment="1">
      <alignment horizontal="center" vertical="center"/>
    </xf>
    <xf numFmtId="1" fontId="23" fillId="0" borderId="1" xfId="0" applyNumberFormat="1" applyFont="1" applyBorder="1" applyAlignment="1">
      <alignment vertical="center"/>
    </xf>
    <xf numFmtId="1" fontId="8" fillId="0" borderId="4" xfId="0" applyNumberFormat="1" applyFont="1" applyBorder="1" applyAlignment="1">
      <alignment horizontal="center" vertical="center"/>
    </xf>
    <xf numFmtId="1" fontId="19" fillId="0" borderId="4" xfId="0" applyNumberFormat="1" applyFont="1" applyBorder="1" applyAlignment="1">
      <alignment horizontal="right" vertical="center"/>
    </xf>
    <xf numFmtId="1" fontId="13" fillId="0" borderId="1" xfId="0" applyNumberFormat="1" applyFont="1" applyBorder="1" applyAlignment="1">
      <alignment vertical="center"/>
    </xf>
    <xf numFmtId="1" fontId="6" fillId="0" borderId="4" xfId="0" applyNumberFormat="1" applyFont="1" applyBorder="1" applyAlignment="1">
      <alignment horizontal="center" vertical="center"/>
    </xf>
    <xf numFmtId="1" fontId="20" fillId="0" borderId="4" xfId="0" applyNumberFormat="1" applyFont="1" applyBorder="1" applyAlignment="1">
      <alignment horizontal="right" vertical="center"/>
    </xf>
    <xf numFmtId="1" fontId="6" fillId="0" borderId="1" xfId="0" applyNumberFormat="1" applyFont="1" applyBorder="1" applyAlignment="1">
      <alignment vertical="center"/>
    </xf>
    <xf numFmtId="1" fontId="14" fillId="0" borderId="0" xfId="0" applyNumberFormat="1" applyFont="1"/>
    <xf numFmtId="1" fontId="19" fillId="0" borderId="4" xfId="0" applyNumberFormat="1" applyFont="1" applyBorder="1" applyAlignment="1">
      <alignment vertical="center"/>
    </xf>
    <xf numFmtId="1" fontId="20" fillId="0" borderId="4" xfId="0" applyNumberFormat="1" applyFont="1" applyBorder="1" applyAlignment="1">
      <alignment vertical="center"/>
    </xf>
    <xf numFmtId="1" fontId="6" fillId="0" borderId="0" xfId="0" applyNumberFormat="1" applyFont="1" applyAlignment="1">
      <alignment horizontal="right" vertical="center"/>
    </xf>
    <xf numFmtId="1" fontId="6" fillId="0" borderId="0" xfId="0" applyNumberFormat="1" applyFont="1" applyAlignment="1">
      <alignment horizontal="left"/>
    </xf>
    <xf numFmtId="1" fontId="8" fillId="0" borderId="0" xfId="0" applyNumberFormat="1" applyFont="1" applyAlignment="1">
      <alignment horizontal="center"/>
    </xf>
    <xf numFmtId="1" fontId="6" fillId="0" borderId="0" xfId="0" applyNumberFormat="1" applyFont="1" applyAlignment="1">
      <alignment horizontal="right"/>
    </xf>
    <xf numFmtId="1" fontId="6" fillId="0" borderId="0" xfId="0" applyNumberFormat="1" applyFont="1" applyAlignment="1">
      <alignment horizontal="center"/>
    </xf>
    <xf numFmtId="1" fontId="7" fillId="0" borderId="0" xfId="0" applyNumberFormat="1" applyFont="1"/>
    <xf numFmtId="1" fontId="36" fillId="3" borderId="14" xfId="0" applyNumberFormat="1" applyFont="1" applyFill="1" applyBorder="1" applyAlignment="1">
      <alignment vertical="center"/>
    </xf>
    <xf numFmtId="1" fontId="36" fillId="3" borderId="16" xfId="0" applyNumberFormat="1" applyFont="1" applyFill="1" applyBorder="1" applyAlignment="1">
      <alignment horizontal="center" vertical="center"/>
    </xf>
    <xf numFmtId="1" fontId="36" fillId="3" borderId="17" xfId="0" applyNumberFormat="1" applyFont="1" applyFill="1" applyBorder="1" applyAlignment="1">
      <alignment horizontal="center" vertical="center"/>
    </xf>
    <xf numFmtId="1" fontId="8" fillId="3" borderId="0" xfId="0" applyNumberFormat="1" applyFont="1" applyFill="1" applyAlignment="1">
      <alignment vertical="center"/>
    </xf>
    <xf numFmtId="1" fontId="9" fillId="3" borderId="0" xfId="0" applyNumberFormat="1" applyFont="1" applyFill="1"/>
    <xf numFmtId="1" fontId="30" fillId="0" borderId="1" xfId="0" applyNumberFormat="1" applyFont="1" applyBorder="1" applyAlignment="1">
      <alignment vertical="center"/>
    </xf>
    <xf numFmtId="1" fontId="6" fillId="0" borderId="0" xfId="0" applyNumberFormat="1" applyFont="1" applyFill="1" applyBorder="1"/>
    <xf numFmtId="1" fontId="6" fillId="6" borderId="0" xfId="0" applyNumberFormat="1" applyFont="1" applyFill="1"/>
    <xf numFmtId="1" fontId="97" fillId="0" borderId="0" xfId="0" applyNumberFormat="1" applyFont="1" applyBorder="1" applyAlignment="1">
      <alignment vertical="center"/>
    </xf>
    <xf numFmtId="0" fontId="30" fillId="0" borderId="7" xfId="0" applyFont="1" applyBorder="1" applyAlignment="1">
      <alignment horizontal="right" vertical="center"/>
    </xf>
    <xf numFmtId="1" fontId="95" fillId="0" borderId="36" xfId="0" applyNumberFormat="1" applyFont="1" applyFill="1" applyBorder="1" applyAlignment="1">
      <alignment vertical="center" wrapText="1"/>
    </xf>
    <xf numFmtId="1" fontId="2" fillId="0" borderId="0" xfId="0" applyNumberFormat="1" applyFont="1"/>
    <xf numFmtId="1" fontId="5" fillId="0" borderId="0" xfId="0" applyNumberFormat="1" applyFont="1" applyAlignment="1">
      <alignment vertical="center"/>
    </xf>
    <xf numFmtId="1" fontId="0" fillId="3" borderId="0" xfId="0" applyNumberFormat="1" applyFill="1"/>
    <xf numFmtId="1" fontId="5" fillId="0" borderId="1" xfId="0" applyNumberFormat="1" applyFont="1" applyBorder="1" applyAlignment="1">
      <alignment vertical="center" wrapText="1"/>
    </xf>
    <xf numFmtId="1" fontId="3" fillId="0" borderId="27" xfId="0" applyNumberFormat="1" applyFont="1" applyBorder="1" applyAlignment="1">
      <alignment horizontal="left" vertical="center" wrapText="1"/>
    </xf>
    <xf numFmtId="0" fontId="14" fillId="0" borderId="0" xfId="0" applyFont="1" applyAlignment="1">
      <alignment vertical="center"/>
    </xf>
    <xf numFmtId="0" fontId="14" fillId="3" borderId="0" xfId="0" applyFont="1" applyFill="1"/>
    <xf numFmtId="2"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wrapText="1"/>
    </xf>
    <xf numFmtId="0" fontId="14" fillId="0" borderId="1" xfId="0" applyFont="1" applyBorder="1" applyAlignment="1">
      <alignment vertical="center" wrapText="1"/>
    </xf>
    <xf numFmtId="1" fontId="14" fillId="0" borderId="4" xfId="0" applyNumberFormat="1" applyFont="1" applyBorder="1" applyAlignment="1">
      <alignment vertical="center" wrapText="1"/>
    </xf>
    <xf numFmtId="1" fontId="13" fillId="0" borderId="4" xfId="0" applyNumberFormat="1" applyFont="1" applyBorder="1" applyAlignment="1">
      <alignment vertical="center" wrapText="1"/>
    </xf>
    <xf numFmtId="1" fontId="13" fillId="0" borderId="7" xfId="0" applyNumberFormat="1" applyFont="1" applyBorder="1" applyAlignment="1">
      <alignment vertical="center" wrapText="1"/>
    </xf>
    <xf numFmtId="2" fontId="14" fillId="0" borderId="0" xfId="0" applyNumberFormat="1" applyFont="1" applyAlignment="1">
      <alignment wrapText="1"/>
    </xf>
    <xf numFmtId="1" fontId="13" fillId="0" borderId="8" xfId="0" applyNumberFormat="1" applyFont="1" applyBorder="1" applyAlignment="1">
      <alignment vertical="center"/>
    </xf>
    <xf numFmtId="1" fontId="14" fillId="0" borderId="7" xfId="0" applyNumberFormat="1" applyFont="1" applyBorder="1" applyAlignment="1">
      <alignment vertical="center" wrapText="1"/>
    </xf>
    <xf numFmtId="1" fontId="13" fillId="0" borderId="19" xfId="0" applyNumberFormat="1" applyFont="1" applyBorder="1" applyAlignment="1">
      <alignment horizontal="right" vertical="center"/>
    </xf>
    <xf numFmtId="1" fontId="13" fillId="0" borderId="6" xfId="0" applyNumberFormat="1" applyFont="1" applyBorder="1" applyAlignment="1">
      <alignment horizontal="right" vertical="center"/>
    </xf>
    <xf numFmtId="0" fontId="13" fillId="0" borderId="0" xfId="0" applyFont="1" applyAlignment="1">
      <alignment horizontal="right" vertical="center"/>
    </xf>
    <xf numFmtId="1" fontId="13" fillId="0" borderId="2" xfId="0" applyNumberFormat="1" applyFont="1" applyBorder="1"/>
    <xf numFmtId="1" fontId="13" fillId="0" borderId="0" xfId="0" applyNumberFormat="1" applyFont="1" applyAlignment="1"/>
    <xf numFmtId="1" fontId="13" fillId="0" borderId="0" xfId="0" applyNumberFormat="1" applyFont="1" applyAlignment="1">
      <alignment vertical="center"/>
    </xf>
    <xf numFmtId="1" fontId="0" fillId="0" borderId="0" xfId="0" applyNumberFormat="1" applyAlignment="1"/>
    <xf numFmtId="1" fontId="3" fillId="3" borderId="37" xfId="0" applyNumberFormat="1" applyFont="1" applyFill="1" applyBorder="1" applyAlignment="1">
      <alignment vertical="center" wrapText="1"/>
    </xf>
    <xf numFmtId="1" fontId="3" fillId="3" borderId="38" xfId="0" applyNumberFormat="1" applyFont="1" applyFill="1" applyBorder="1" applyAlignment="1">
      <alignment horizontal="center" vertical="center" wrapText="1"/>
    </xf>
    <xf numFmtId="1" fontId="3" fillId="3" borderId="39" xfId="0" applyNumberFormat="1" applyFont="1" applyFill="1" applyBorder="1" applyAlignment="1">
      <alignment horizontal="center" vertical="center" wrapText="1"/>
    </xf>
    <xf numFmtId="1" fontId="14" fillId="0" borderId="0" xfId="0" applyNumberFormat="1" applyFont="1" applyFill="1"/>
    <xf numFmtId="1" fontId="0" fillId="0" borderId="0" xfId="0" applyNumberFormat="1" applyFill="1"/>
    <xf numFmtId="1" fontId="36" fillId="0" borderId="14" xfId="0" applyNumberFormat="1" applyFont="1" applyBorder="1" applyAlignment="1">
      <alignment vertical="center"/>
    </xf>
    <xf numFmtId="1" fontId="14" fillId="0" borderId="17" xfId="0" applyNumberFormat="1" applyFont="1" applyBorder="1" applyAlignment="1">
      <alignment vertical="center"/>
    </xf>
    <xf numFmtId="1" fontId="36" fillId="0" borderId="1" xfId="0" applyNumberFormat="1" applyFont="1" applyBorder="1" applyAlignment="1">
      <alignment vertical="center"/>
    </xf>
    <xf numFmtId="1" fontId="13" fillId="0" borderId="2" xfId="0" applyNumberFormat="1" applyFont="1" applyBorder="1" applyAlignment="1">
      <alignment horizontal="center" vertical="center" wrapText="1"/>
    </xf>
    <xf numFmtId="1" fontId="13" fillId="0" borderId="19" xfId="0" applyNumberFormat="1" applyFont="1" applyBorder="1" applyAlignment="1">
      <alignment vertical="center" wrapText="1"/>
    </xf>
    <xf numFmtId="0" fontId="23" fillId="0" borderId="0" xfId="0" applyFont="1" applyAlignment="1">
      <alignment horizontal="center" vertical="center"/>
    </xf>
    <xf numFmtId="0" fontId="14" fillId="0" borderId="4" xfId="0" applyFont="1" applyBorder="1" applyAlignment="1">
      <alignment horizontal="center" vertical="center"/>
    </xf>
    <xf numFmtId="1" fontId="13" fillId="0" borderId="0" xfId="0" applyNumberFormat="1" applyFont="1" applyAlignment="1">
      <alignment horizontal="right" vertical="center"/>
    </xf>
    <xf numFmtId="1" fontId="13" fillId="0" borderId="0" xfId="0" applyNumberFormat="1" applyFont="1"/>
    <xf numFmtId="1" fontId="13" fillId="0" borderId="0" xfId="0" applyNumberFormat="1" applyFont="1" applyAlignment="1">
      <alignment horizontal="left"/>
    </xf>
    <xf numFmtId="1" fontId="13" fillId="0" borderId="0" xfId="0" applyNumberFormat="1" applyFont="1" applyAlignment="1">
      <alignment horizontal="center"/>
    </xf>
    <xf numFmtId="1" fontId="13" fillId="3" borderId="0" xfId="0" applyNumberFormat="1" applyFont="1" applyFill="1"/>
    <xf numFmtId="1" fontId="13" fillId="3" borderId="0" xfId="0" applyNumberFormat="1" applyFont="1" applyFill="1" applyAlignment="1">
      <alignment horizontal="center"/>
    </xf>
    <xf numFmtId="1" fontId="13" fillId="0" borderId="1" xfId="0" applyNumberFormat="1" applyFont="1" applyBorder="1"/>
    <xf numFmtId="1" fontId="14" fillId="0" borderId="4" xfId="0" applyNumberFormat="1" applyFont="1" applyBorder="1"/>
    <xf numFmtId="1" fontId="13" fillId="0" borderId="4" xfId="0" applyNumberFormat="1" applyFont="1" applyBorder="1"/>
    <xf numFmtId="1" fontId="13" fillId="0" borderId="7" xfId="0" applyNumberFormat="1" applyFont="1" applyBorder="1"/>
    <xf numFmtId="1" fontId="13" fillId="0" borderId="19" xfId="0" applyNumberFormat="1" applyFont="1" applyBorder="1"/>
    <xf numFmtId="1" fontId="13" fillId="0" borderId="6" xfId="0" applyNumberFormat="1" applyFont="1" applyBorder="1"/>
    <xf numFmtId="1" fontId="13" fillId="0" borderId="0" xfId="0" applyNumberFormat="1" applyFont="1" applyBorder="1"/>
    <xf numFmtId="0" fontId="13" fillId="0" borderId="0" xfId="0" applyFont="1" applyBorder="1"/>
    <xf numFmtId="2" fontId="13" fillId="0" borderId="0" xfId="0" applyNumberFormat="1" applyFont="1" applyBorder="1"/>
    <xf numFmtId="0" fontId="36" fillId="3" borderId="15" xfId="0" applyFont="1" applyFill="1" applyBorder="1" applyAlignment="1">
      <alignment vertical="center"/>
    </xf>
    <xf numFmtId="0" fontId="33" fillId="0" borderId="24" xfId="0" applyFont="1" applyBorder="1" applyAlignment="1">
      <alignment vertical="center"/>
    </xf>
    <xf numFmtId="0" fontId="13" fillId="3" borderId="15" xfId="0" applyFont="1" applyFill="1" applyBorder="1" applyAlignment="1">
      <alignment vertical="center"/>
    </xf>
    <xf numFmtId="0" fontId="13" fillId="3" borderId="40" xfId="0" applyFont="1" applyFill="1" applyBorder="1" applyAlignment="1">
      <alignment vertical="center"/>
    </xf>
    <xf numFmtId="0" fontId="23" fillId="0" borderId="0" xfId="0" applyFont="1"/>
    <xf numFmtId="0" fontId="42" fillId="0" borderId="24" xfId="0" applyFont="1" applyBorder="1" applyAlignment="1">
      <alignment vertical="center"/>
    </xf>
    <xf numFmtId="0" fontId="23" fillId="3" borderId="15" xfId="0" applyFont="1" applyFill="1" applyBorder="1" applyAlignment="1">
      <alignment vertical="center"/>
    </xf>
    <xf numFmtId="0" fontId="23" fillId="3" borderId="0" xfId="0" applyFont="1" applyFill="1"/>
    <xf numFmtId="0" fontId="23" fillId="3" borderId="0" xfId="0" applyFont="1" applyFill="1" applyAlignment="1">
      <alignment horizontal="center"/>
    </xf>
    <xf numFmtId="0" fontId="23" fillId="3" borderId="4" xfId="0" applyFont="1" applyFill="1" applyBorder="1" applyAlignment="1">
      <alignment horizontal="center" vertical="center"/>
    </xf>
    <xf numFmtId="0" fontId="23" fillId="3" borderId="5" xfId="0" applyFont="1" applyFill="1" applyBorder="1"/>
    <xf numFmtId="0" fontId="30" fillId="0" borderId="5" xfId="0" applyFont="1" applyBorder="1"/>
    <xf numFmtId="1" fontId="52" fillId="0" borderId="4" xfId="0" applyNumberFormat="1" applyFont="1" applyBorder="1" applyAlignment="1">
      <alignment vertical="center"/>
    </xf>
    <xf numFmtId="10" fontId="30" fillId="0" borderId="5" xfId="6" applyNumberFormat="1" applyFont="1" applyBorder="1"/>
    <xf numFmtId="1" fontId="30" fillId="0" borderId="0" xfId="0" applyNumberFormat="1" applyFont="1"/>
    <xf numFmtId="165" fontId="30" fillId="0" borderId="0" xfId="0" applyNumberFormat="1" applyFont="1"/>
    <xf numFmtId="0" fontId="23" fillId="0" borderId="5" xfId="0" applyFont="1" applyBorder="1"/>
    <xf numFmtId="1" fontId="23" fillId="0" borderId="0" xfId="0" applyNumberFormat="1" applyFont="1"/>
    <xf numFmtId="1" fontId="23" fillId="0" borderId="19" xfId="0" applyNumberFormat="1" applyFont="1" applyBorder="1" applyAlignment="1">
      <alignment vertical="center"/>
    </xf>
    <xf numFmtId="1" fontId="30" fillId="0" borderId="41" xfId="0" applyNumberFormat="1" applyFont="1" applyBorder="1"/>
    <xf numFmtId="1" fontId="30" fillId="0" borderId="0" xfId="0" applyNumberFormat="1" applyFont="1" applyBorder="1"/>
    <xf numFmtId="165" fontId="30" fillId="0" borderId="0" xfId="0" applyNumberFormat="1" applyFont="1" applyBorder="1"/>
    <xf numFmtId="2" fontId="30" fillId="0" borderId="0" xfId="0" applyNumberFormat="1" applyFont="1" applyAlignment="1">
      <alignment vertical="center"/>
    </xf>
    <xf numFmtId="1" fontId="30" fillId="0" borderId="0" xfId="0" applyNumberFormat="1" applyFont="1" applyAlignment="1">
      <alignment vertical="center"/>
    </xf>
    <xf numFmtId="2" fontId="30" fillId="0" borderId="0" xfId="0" applyNumberFormat="1" applyFont="1"/>
    <xf numFmtId="0" fontId="41" fillId="5" borderId="40" xfId="0" applyFont="1" applyFill="1" applyBorder="1" applyAlignment="1"/>
    <xf numFmtId="0" fontId="41" fillId="5" borderId="15" xfId="0" applyFont="1" applyFill="1" applyBorder="1" applyAlignment="1"/>
    <xf numFmtId="0" fontId="103" fillId="0" borderId="24" xfId="0" applyFont="1" applyBorder="1" applyAlignment="1"/>
    <xf numFmtId="1" fontId="104" fillId="0" borderId="0" xfId="0" applyNumberFormat="1" applyFont="1"/>
    <xf numFmtId="1" fontId="13" fillId="0" borderId="0" xfId="0" applyNumberFormat="1" applyFont="1" applyFill="1" applyBorder="1" applyAlignment="1">
      <alignment vertical="center"/>
    </xf>
    <xf numFmtId="1" fontId="40" fillId="0" borderId="0" xfId="0" applyNumberFormat="1" applyFont="1" applyAlignment="1">
      <alignment horizontal="right" vertical="center"/>
    </xf>
    <xf numFmtId="0" fontId="6" fillId="3" borderId="5" xfId="0" applyFont="1" applyFill="1" applyBorder="1" applyAlignment="1">
      <alignment horizontal="center" vertical="center"/>
    </xf>
    <xf numFmtId="0" fontId="6" fillId="0" borderId="2" xfId="0" applyFont="1" applyBorder="1" applyAlignment="1">
      <alignment vertical="center" wrapText="1"/>
    </xf>
    <xf numFmtId="1" fontId="95" fillId="0" borderId="14" xfId="0" applyNumberFormat="1" applyFont="1" applyFill="1" applyBorder="1" applyAlignment="1">
      <alignment horizontal="center" vertical="center"/>
    </xf>
    <xf numFmtId="1" fontId="95" fillId="0" borderId="40" xfId="0" applyNumberFormat="1" applyFont="1" applyFill="1" applyBorder="1" applyAlignment="1">
      <alignment horizontal="center" vertical="center"/>
    </xf>
    <xf numFmtId="1" fontId="95" fillId="0" borderId="16" xfId="0" applyNumberFormat="1" applyFont="1" applyFill="1" applyBorder="1" applyAlignment="1">
      <alignment horizontal="center" vertical="center"/>
    </xf>
    <xf numFmtId="1" fontId="95" fillId="0" borderId="17" xfId="0" applyNumberFormat="1" applyFont="1" applyFill="1" applyBorder="1" applyAlignment="1">
      <alignment horizontal="center" vertical="center"/>
    </xf>
    <xf numFmtId="1" fontId="5" fillId="0" borderId="19" xfId="0" applyNumberFormat="1" applyFont="1" applyFill="1" applyBorder="1" applyAlignment="1">
      <alignment horizontal="right" vertical="center" wrapText="1"/>
    </xf>
    <xf numFmtId="1" fontId="5" fillId="0" borderId="6" xfId="0" applyNumberFormat="1" applyFont="1" applyFill="1" applyBorder="1" applyAlignment="1">
      <alignment horizontal="right" vertical="center" wrapText="1"/>
    </xf>
    <xf numFmtId="1" fontId="96" fillId="0" borderId="0" xfId="0" applyNumberFormat="1" applyFont="1"/>
    <xf numFmtId="1" fontId="13" fillId="0" borderId="0" xfId="0" applyNumberFormat="1" applyFont="1" applyAlignment="1">
      <alignment horizontal="center" vertical="center"/>
    </xf>
    <xf numFmtId="1" fontId="6" fillId="3" borderId="0" xfId="0" applyNumberFormat="1" applyFont="1" applyFill="1"/>
    <xf numFmtId="1" fontId="25" fillId="0" borderId="0" xfId="0" applyNumberFormat="1" applyFont="1" applyAlignment="1">
      <alignment vertical="center"/>
    </xf>
    <xf numFmtId="1" fontId="23" fillId="0" borderId="1" xfId="0" applyNumberFormat="1" applyFont="1" applyBorder="1" applyAlignment="1">
      <alignment vertical="center" wrapText="1"/>
    </xf>
    <xf numFmtId="1" fontId="45" fillId="0" borderId="1" xfId="0" applyNumberFormat="1" applyFont="1" applyBorder="1" applyAlignment="1">
      <alignment vertical="center"/>
    </xf>
    <xf numFmtId="1" fontId="30" fillId="0" borderId="1" xfId="0" quotePrefix="1" applyNumberFormat="1" applyFont="1" applyBorder="1" applyAlignment="1">
      <alignment vertical="center"/>
    </xf>
    <xf numFmtId="1" fontId="7" fillId="0" borderId="0" xfId="0" applyNumberFormat="1" applyFont="1" applyAlignment="1">
      <alignment vertical="center"/>
    </xf>
    <xf numFmtId="0" fontId="38" fillId="3" borderId="16" xfId="0" applyFont="1" applyFill="1" applyBorder="1" applyAlignment="1">
      <alignment horizontal="center" vertical="center" wrapText="1"/>
    </xf>
    <xf numFmtId="0" fontId="41" fillId="0" borderId="0" xfId="0" applyFont="1" applyAlignment="1">
      <alignment horizontal="center" vertical="center"/>
    </xf>
    <xf numFmtId="0" fontId="92" fillId="0" borderId="8" xfId="0" applyFont="1" applyBorder="1"/>
    <xf numFmtId="0" fontId="92" fillId="0" borderId="3" xfId="0" applyFont="1" applyBorder="1"/>
    <xf numFmtId="0" fontId="37" fillId="0" borderId="0" xfId="0" applyFont="1" applyBorder="1" applyAlignment="1">
      <alignment vertical="center"/>
    </xf>
    <xf numFmtId="0" fontId="92" fillId="0" borderId="0" xfId="0" applyFont="1"/>
    <xf numFmtId="0" fontId="94" fillId="0" borderId="0" xfId="0" applyFont="1" applyBorder="1"/>
    <xf numFmtId="0" fontId="94" fillId="0" borderId="0" xfId="0" applyFont="1"/>
    <xf numFmtId="0" fontId="36" fillId="5" borderId="4" xfId="0" applyFont="1" applyFill="1" applyBorder="1" applyAlignment="1">
      <alignment horizontal="center" vertical="center" wrapText="1"/>
    </xf>
    <xf numFmtId="0" fontId="36" fillId="5" borderId="4" xfId="0" applyFont="1" applyFill="1" applyBorder="1" applyAlignment="1">
      <alignment vertical="center" wrapText="1"/>
    </xf>
    <xf numFmtId="0" fontId="92" fillId="0" borderId="4" xfId="0" applyFont="1" applyBorder="1"/>
    <xf numFmtId="1" fontId="92" fillId="0" borderId="4" xfId="0" applyNumberFormat="1" applyFont="1" applyBorder="1"/>
    <xf numFmtId="1" fontId="106" fillId="0" borderId="4" xfId="0" applyNumberFormat="1" applyFont="1" applyBorder="1"/>
    <xf numFmtId="168" fontId="92" fillId="2" borderId="4" xfId="0" applyNumberFormat="1" applyFont="1" applyFill="1" applyBorder="1"/>
    <xf numFmtId="0" fontId="36" fillId="0" borderId="4" xfId="0" applyFont="1" applyBorder="1" applyAlignment="1">
      <alignment vertical="center"/>
    </xf>
    <xf numFmtId="0" fontId="37" fillId="0" borderId="4" xfId="0" applyFont="1" applyBorder="1" applyAlignment="1">
      <alignment vertical="center"/>
    </xf>
    <xf numFmtId="1" fontId="37" fillId="0" borderId="4" xfId="0" applyNumberFormat="1" applyFont="1" applyBorder="1" applyAlignment="1">
      <alignment vertical="center"/>
    </xf>
    <xf numFmtId="1" fontId="55" fillId="0" borderId="4" xfId="0" applyNumberFormat="1" applyFont="1" applyBorder="1" applyAlignment="1">
      <alignment vertical="center"/>
    </xf>
    <xf numFmtId="168" fontId="37" fillId="2" borderId="4" xfId="0" applyNumberFormat="1" applyFont="1" applyFill="1" applyBorder="1" applyAlignment="1">
      <alignment vertical="center"/>
    </xf>
    <xf numFmtId="0" fontId="36" fillId="0" borderId="4" xfId="0" applyFont="1" applyBorder="1"/>
    <xf numFmtId="1" fontId="94" fillId="0" borderId="4" xfId="0" applyNumberFormat="1" applyFont="1" applyBorder="1"/>
    <xf numFmtId="168" fontId="94" fillId="0" borderId="4" xfId="0" applyNumberFormat="1" applyFont="1" applyBorder="1"/>
    <xf numFmtId="0" fontId="36" fillId="5" borderId="4" xfId="0" applyFont="1" applyFill="1" applyBorder="1"/>
    <xf numFmtId="0" fontId="94" fillId="5" borderId="4" xfId="0" applyFont="1" applyFill="1" applyBorder="1"/>
    <xf numFmtId="1" fontId="94" fillId="5" borderId="4" xfId="0" applyNumberFormat="1" applyFont="1" applyFill="1" applyBorder="1"/>
    <xf numFmtId="1" fontId="106" fillId="5" borderId="4" xfId="0" applyNumberFormat="1" applyFont="1" applyFill="1" applyBorder="1"/>
    <xf numFmtId="168" fontId="94" fillId="5" borderId="4" xfId="0" applyNumberFormat="1" applyFont="1" applyFill="1" applyBorder="1"/>
    <xf numFmtId="1" fontId="94" fillId="0" borderId="0" xfId="0" applyNumberFormat="1" applyFont="1" applyBorder="1"/>
    <xf numFmtId="165" fontId="13" fillId="0" borderId="0" xfId="0" applyNumberFormat="1" applyFont="1" applyBorder="1"/>
    <xf numFmtId="2" fontId="94" fillId="0" borderId="0" xfId="0" applyNumberFormat="1" applyFont="1" applyBorder="1"/>
    <xf numFmtId="2" fontId="107" fillId="0" borderId="0" xfId="0" applyNumberFormat="1" applyFont="1"/>
    <xf numFmtId="0" fontId="94" fillId="0" borderId="0" xfId="0" applyFont="1" applyAlignment="1">
      <alignment horizontal="right"/>
    </xf>
    <xf numFmtId="2" fontId="92" fillId="0" borderId="0" xfId="0" applyNumberFormat="1" applyFont="1"/>
    <xf numFmtId="0" fontId="36" fillId="0" borderId="0" xfId="0" applyFont="1" applyBorder="1" applyAlignment="1"/>
    <xf numFmtId="0" fontId="37" fillId="0" borderId="0" xfId="0" applyFont="1" applyBorder="1" applyAlignment="1"/>
    <xf numFmtId="0" fontId="94" fillId="0" borderId="0" xfId="0" applyFont="1" applyBorder="1" applyAlignment="1">
      <alignment vertical="center"/>
    </xf>
    <xf numFmtId="0" fontId="36" fillId="0" borderId="4" xfId="0" applyFont="1" applyBorder="1" applyAlignment="1">
      <alignment horizontal="center"/>
    </xf>
    <xf numFmtId="1" fontId="36" fillId="0" borderId="4" xfId="0" applyNumberFormat="1" applyFont="1" applyBorder="1" applyAlignment="1">
      <alignment horizontal="center"/>
    </xf>
    <xf numFmtId="168" fontId="36" fillId="0" borderId="4" xfId="0" applyNumberFormat="1" applyFont="1" applyBorder="1" applyAlignment="1">
      <alignment horizontal="center"/>
    </xf>
    <xf numFmtId="0" fontId="92" fillId="0" borderId="4" xfId="0" applyFont="1" applyBorder="1" applyAlignment="1"/>
    <xf numFmtId="1" fontId="92" fillId="0" borderId="4" xfId="0" applyNumberFormat="1" applyFont="1" applyBorder="1" applyAlignment="1"/>
    <xf numFmtId="1" fontId="106" fillId="0" borderId="4" xfId="0" applyNumberFormat="1" applyFont="1" applyBorder="1" applyAlignment="1"/>
    <xf numFmtId="168" fontId="92" fillId="0" borderId="4" xfId="0" applyNumberFormat="1" applyFont="1" applyBorder="1" applyAlignment="1"/>
    <xf numFmtId="1" fontId="92" fillId="0" borderId="0" xfId="0" applyNumberFormat="1" applyFont="1" applyBorder="1"/>
    <xf numFmtId="1" fontId="94" fillId="0" borderId="4" xfId="0" applyNumberFormat="1" applyFont="1" applyBorder="1" applyAlignment="1"/>
    <xf numFmtId="168" fontId="94" fillId="0" borderId="4" xfId="0" applyNumberFormat="1" applyFont="1" applyBorder="1" applyAlignment="1"/>
    <xf numFmtId="0" fontId="94" fillId="5" borderId="4" xfId="0" applyFont="1" applyFill="1" applyBorder="1" applyAlignment="1"/>
    <xf numFmtId="0" fontId="36" fillId="5" borderId="4" xfId="0" applyFont="1" applyFill="1" applyBorder="1" applyAlignment="1"/>
    <xf numFmtId="1" fontId="94" fillId="5" borderId="4" xfId="0" applyNumberFormat="1" applyFont="1" applyFill="1" applyBorder="1" applyAlignment="1"/>
    <xf numFmtId="1" fontId="106" fillId="5" borderId="4" xfId="0" applyNumberFormat="1" applyFont="1" applyFill="1" applyBorder="1" applyAlignment="1"/>
    <xf numFmtId="168" fontId="94" fillId="5" borderId="4" xfId="0" applyNumberFormat="1" applyFont="1" applyFill="1" applyBorder="1" applyAlignment="1"/>
    <xf numFmtId="0" fontId="94" fillId="4" borderId="43" xfId="0" applyFont="1" applyFill="1" applyBorder="1" applyAlignment="1"/>
    <xf numFmtId="0" fontId="36" fillId="4" borderId="43" xfId="0" applyFont="1" applyFill="1" applyBorder="1" applyAlignment="1"/>
    <xf numFmtId="1" fontId="94" fillId="4" borderId="43" xfId="0" applyNumberFormat="1" applyFont="1" applyFill="1" applyBorder="1" applyAlignment="1"/>
    <xf numFmtId="1" fontId="106" fillId="4" borderId="43" xfId="0" applyNumberFormat="1" applyFont="1" applyFill="1" applyBorder="1" applyAlignment="1"/>
    <xf numFmtId="168" fontId="94" fillId="4" borderId="43" xfId="0" applyNumberFormat="1" applyFont="1" applyFill="1" applyBorder="1" applyAlignment="1"/>
    <xf numFmtId="0" fontId="94" fillId="4" borderId="0" xfId="0" applyFont="1" applyFill="1" applyBorder="1"/>
    <xf numFmtId="1" fontId="94" fillId="4" borderId="0" xfId="0" applyNumberFormat="1" applyFont="1" applyFill="1" applyBorder="1"/>
    <xf numFmtId="0" fontId="94" fillId="4" borderId="0" xfId="0" applyFont="1" applyFill="1"/>
    <xf numFmtId="0" fontId="94" fillId="0" borderId="0" xfId="0" applyFont="1" applyBorder="1" applyAlignment="1"/>
    <xf numFmtId="2" fontId="94" fillId="0" borderId="0" xfId="0" applyNumberFormat="1" applyFont="1" applyBorder="1" applyAlignment="1"/>
    <xf numFmtId="165" fontId="94" fillId="0" borderId="0" xfId="0" applyNumberFormat="1" applyFont="1" applyBorder="1" applyAlignment="1"/>
    <xf numFmtId="0" fontId="94" fillId="0" borderId="0" xfId="0" applyFont="1" applyAlignment="1"/>
    <xf numFmtId="0" fontId="92" fillId="0" borderId="0" xfId="0" applyFont="1" applyAlignment="1"/>
    <xf numFmtId="2" fontId="107" fillId="0" borderId="0" xfId="0" applyNumberFormat="1" applyFont="1" applyAlignment="1"/>
    <xf numFmtId="0" fontId="35" fillId="0" borderId="0" xfId="0" applyFont="1" applyAlignment="1">
      <alignment vertical="center"/>
    </xf>
    <xf numFmtId="0" fontId="35" fillId="0" borderId="0" xfId="0" applyFont="1" applyAlignment="1">
      <alignment horizontal="right" vertical="center"/>
    </xf>
    <xf numFmtId="0" fontId="56" fillId="0" borderId="0" xfId="0" applyFont="1" applyAlignment="1">
      <alignment horizontal="right" vertical="center"/>
    </xf>
    <xf numFmtId="0" fontId="57" fillId="0" borderId="0" xfId="0" applyFont="1" applyAlignment="1">
      <alignment horizontal="center" vertical="center"/>
    </xf>
    <xf numFmtId="0" fontId="56"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94" fillId="0" borderId="0" xfId="0" applyFont="1" applyAlignment="1">
      <alignment vertical="top"/>
    </xf>
    <xf numFmtId="0" fontId="58" fillId="0" borderId="0" xfId="0" applyFont="1" applyFill="1" applyAlignment="1">
      <alignment horizontal="center" vertical="center"/>
    </xf>
    <xf numFmtId="0" fontId="56" fillId="0" borderId="0" xfId="0" applyFont="1" applyFill="1" applyAlignment="1">
      <alignment vertical="center"/>
    </xf>
    <xf numFmtId="0" fontId="60" fillId="0" borderId="0" xfId="0" applyFont="1" applyBorder="1" applyAlignment="1">
      <alignment vertical="center"/>
    </xf>
    <xf numFmtId="0" fontId="108" fillId="0" borderId="0" xfId="0" applyFont="1" applyAlignment="1">
      <alignment vertical="top"/>
    </xf>
    <xf numFmtId="0" fontId="56" fillId="5" borderId="37" xfId="0" applyFont="1" applyFill="1" applyBorder="1" applyAlignment="1">
      <alignment horizontal="center" vertical="center" wrapText="1"/>
    </xf>
    <xf numFmtId="0" fontId="90" fillId="0" borderId="0" xfId="0" applyFont="1" applyAlignment="1">
      <alignment vertical="top" wrapText="1"/>
    </xf>
    <xf numFmtId="0" fontId="36" fillId="0" borderId="1" xfId="0" applyFont="1" applyBorder="1" applyAlignment="1">
      <alignment horizontal="center" vertical="center"/>
    </xf>
    <xf numFmtId="0" fontId="56" fillId="0" borderId="4" xfId="0" applyFont="1" applyFill="1" applyBorder="1" applyAlignment="1">
      <alignment horizontal="center" vertical="center" wrapText="1"/>
    </xf>
    <xf numFmtId="0" fontId="56" fillId="0" borderId="1" xfId="0" applyFont="1" applyBorder="1" applyAlignment="1">
      <alignment horizontal="center" vertical="center"/>
    </xf>
    <xf numFmtId="0" fontId="62" fillId="0" borderId="4" xfId="0" applyFont="1" applyFill="1" applyBorder="1" applyAlignment="1">
      <alignment horizontal="center" vertical="center" wrapText="1"/>
    </xf>
    <xf numFmtId="0" fontId="63" fillId="0" borderId="1" xfId="0" applyFont="1" applyBorder="1" applyAlignment="1">
      <alignment horizontal="center" vertical="center"/>
    </xf>
    <xf numFmtId="0" fontId="63" fillId="0" borderId="36" xfId="0" applyFont="1" applyBorder="1" applyAlignment="1">
      <alignment horizontal="left" vertical="center"/>
    </xf>
    <xf numFmtId="0" fontId="63" fillId="0" borderId="9" xfId="0" applyFont="1" applyBorder="1" applyAlignment="1">
      <alignment horizontal="left" vertical="center"/>
    </xf>
    <xf numFmtId="0" fontId="63" fillId="0" borderId="34" xfId="0" applyFont="1" applyBorder="1" applyAlignment="1">
      <alignment horizontal="left" vertical="center"/>
    </xf>
    <xf numFmtId="0" fontId="35" fillId="0" borderId="34" xfId="0" applyFont="1" applyBorder="1" applyAlignment="1">
      <alignment vertical="center"/>
    </xf>
    <xf numFmtId="0" fontId="35" fillId="0" borderId="4" xfId="0" applyFont="1" applyBorder="1" applyAlignment="1">
      <alignment vertical="center"/>
    </xf>
    <xf numFmtId="0" fontId="63" fillId="0" borderId="4" xfId="0" applyFont="1" applyBorder="1" applyAlignment="1">
      <alignment vertical="center"/>
    </xf>
    <xf numFmtId="0" fontId="36" fillId="0" borderId="0" xfId="0" applyFont="1" applyBorder="1" applyAlignment="1">
      <alignment horizontal="left" vertical="center"/>
    </xf>
    <xf numFmtId="0" fontId="35" fillId="0" borderId="0" xfId="0" applyFont="1" applyBorder="1" applyAlignment="1">
      <alignment vertical="center"/>
    </xf>
    <xf numFmtId="0" fontId="90" fillId="0" borderId="0" xfId="0" applyFont="1" applyAlignment="1">
      <alignment horizontal="right"/>
    </xf>
    <xf numFmtId="0" fontId="95" fillId="0" borderId="0" xfId="0" applyFont="1" applyAlignment="1">
      <alignment horizontal="center" vertical="center"/>
    </xf>
    <xf numFmtId="0" fontId="39" fillId="0" borderId="0" xfId="0" applyFont="1" applyAlignment="1">
      <alignment vertical="center"/>
    </xf>
    <xf numFmtId="0" fontId="109" fillId="0" borderId="0" xfId="0" applyFont="1"/>
    <xf numFmtId="0" fontId="38" fillId="0" borderId="0" xfId="0" applyFont="1" applyFill="1" applyAlignment="1">
      <alignment horizontal="left" vertical="center"/>
    </xf>
    <xf numFmtId="0" fontId="38" fillId="0" borderId="0" xfId="0" applyFont="1" applyFill="1" applyAlignment="1">
      <alignment vertical="center"/>
    </xf>
    <xf numFmtId="0" fontId="41" fillId="3" borderId="4" xfId="0" applyFont="1" applyFill="1" applyBorder="1" applyAlignment="1">
      <alignment horizontal="center" vertical="center"/>
    </xf>
    <xf numFmtId="0" fontId="41" fillId="3" borderId="4" xfId="0" applyFont="1" applyFill="1" applyBorder="1" applyAlignment="1">
      <alignment horizontal="center" vertical="center" wrapText="1"/>
    </xf>
    <xf numFmtId="0" fontId="95" fillId="4" borderId="0" xfId="0" applyFont="1" applyFill="1" applyBorder="1" applyAlignment="1">
      <alignment vertical="top" wrapText="1"/>
    </xf>
    <xf numFmtId="0" fontId="35" fillId="3" borderId="4" xfId="0" applyFont="1" applyFill="1" applyBorder="1" applyAlignment="1">
      <alignment horizontal="center" vertical="center"/>
    </xf>
    <xf numFmtId="0" fontId="35" fillId="0" borderId="0" xfId="0" applyFont="1" applyBorder="1" applyAlignment="1">
      <alignment horizontal="center" vertical="center"/>
    </xf>
    <xf numFmtId="0" fontId="30" fillId="0" borderId="4" xfId="0" applyFont="1" applyBorder="1" applyAlignment="1">
      <alignment horizontal="center" vertical="center"/>
    </xf>
    <xf numFmtId="0" fontId="39" fillId="0" borderId="4" xfId="0" applyFont="1" applyBorder="1" applyAlignment="1">
      <alignment vertical="center"/>
    </xf>
    <xf numFmtId="0" fontId="39" fillId="0" borderId="0" xfId="0" applyFont="1" applyBorder="1" applyAlignment="1">
      <alignment vertical="center"/>
    </xf>
    <xf numFmtId="0" fontId="109" fillId="0" borderId="0" xfId="0" applyFont="1" applyBorder="1"/>
    <xf numFmtId="0" fontId="38" fillId="0" borderId="4" xfId="0" applyFont="1" applyBorder="1" applyAlignment="1">
      <alignment horizontal="center" vertical="center"/>
    </xf>
    <xf numFmtId="0" fontId="38" fillId="0" borderId="0" xfId="0" applyFont="1" applyBorder="1" applyAlignment="1">
      <alignment horizontal="center" vertical="center"/>
    </xf>
    <xf numFmtId="0" fontId="38" fillId="0" borderId="0" xfId="0" applyFont="1" applyFill="1" applyBorder="1" applyAlignment="1">
      <alignment vertical="center"/>
    </xf>
    <xf numFmtId="0" fontId="60" fillId="0" borderId="0" xfId="0" applyFont="1" applyAlignment="1">
      <alignment horizontal="right" vertical="center"/>
    </xf>
    <xf numFmtId="0" fontId="38" fillId="0" borderId="4" xfId="0" applyFont="1" applyBorder="1" applyAlignment="1">
      <alignment vertical="center"/>
    </xf>
    <xf numFmtId="0" fontId="38" fillId="0" borderId="0" xfId="0" applyFont="1" applyAlignment="1">
      <alignment vertical="center"/>
    </xf>
    <xf numFmtId="0" fontId="99" fillId="0" borderId="0" xfId="0" applyFont="1"/>
    <xf numFmtId="0" fontId="64" fillId="0" borderId="44" xfId="0" applyFont="1" applyBorder="1" applyAlignment="1">
      <alignmen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90" fillId="0" borderId="0" xfId="0" applyFont="1" applyFill="1" applyBorder="1"/>
    <xf numFmtId="0" fontId="99" fillId="0" borderId="0" xfId="0" applyFont="1" applyBorder="1" applyAlignment="1">
      <alignment horizontal="center"/>
    </xf>
    <xf numFmtId="0" fontId="99" fillId="0" borderId="8" xfId="0" applyFont="1" applyBorder="1" applyAlignment="1">
      <alignment vertical="top" wrapText="1"/>
    </xf>
    <xf numFmtId="1" fontId="108" fillId="0" borderId="8" xfId="0" applyNumberFormat="1" applyFont="1" applyBorder="1" applyAlignment="1">
      <alignment horizontal="center" vertical="center" wrapText="1"/>
    </xf>
    <xf numFmtId="1" fontId="109" fillId="0" borderId="8" xfId="0" applyNumberFormat="1" applyFont="1" applyBorder="1" applyAlignment="1"/>
    <xf numFmtId="0" fontId="109" fillId="0" borderId="0" xfId="0" applyFont="1" applyAlignment="1">
      <alignment vertical="top"/>
    </xf>
    <xf numFmtId="0" fontId="99" fillId="0" borderId="2" xfId="0" applyFont="1" applyBorder="1"/>
    <xf numFmtId="1" fontId="99" fillId="0" borderId="19" xfId="0" applyNumberFormat="1" applyFont="1" applyBorder="1" applyAlignment="1">
      <alignment horizontal="center"/>
    </xf>
    <xf numFmtId="1" fontId="99" fillId="0" borderId="19" xfId="0" applyNumberFormat="1" applyFont="1" applyBorder="1"/>
    <xf numFmtId="1" fontId="99" fillId="0" borderId="6" xfId="0" applyNumberFormat="1" applyFont="1" applyBorder="1"/>
    <xf numFmtId="0" fontId="99" fillId="0" borderId="0" xfId="0" applyFont="1" applyBorder="1"/>
    <xf numFmtId="1" fontId="99" fillId="0" borderId="0" xfId="0" applyNumberFormat="1" applyFont="1" applyBorder="1"/>
    <xf numFmtId="2" fontId="99" fillId="0" borderId="0" xfId="0" applyNumberFormat="1" applyFont="1" applyBorder="1"/>
    <xf numFmtId="0" fontId="99" fillId="3" borderId="34" xfId="0" applyFont="1" applyFill="1" applyBorder="1" applyAlignment="1">
      <alignment horizontal="center" wrapText="1"/>
    </xf>
    <xf numFmtId="0" fontId="99" fillId="3" borderId="4" xfId="0" applyFont="1" applyFill="1" applyBorder="1" applyAlignment="1">
      <alignment horizontal="center" wrapText="1"/>
    </xf>
    <xf numFmtId="0" fontId="99" fillId="0" borderId="45" xfId="0" applyFont="1" applyBorder="1" applyAlignment="1">
      <alignment horizontal="center" wrapText="1"/>
    </xf>
    <xf numFmtId="0" fontId="109" fillId="0" borderId="0" xfId="0" applyFont="1" applyFill="1" applyBorder="1"/>
    <xf numFmtId="0" fontId="99" fillId="0" borderId="3" xfId="0" applyFont="1" applyBorder="1" applyAlignment="1">
      <alignment wrapText="1"/>
    </xf>
    <xf numFmtId="0" fontId="99" fillId="0" borderId="4" xfId="0" applyFont="1" applyBorder="1" applyAlignment="1">
      <alignment horizontal="center" wrapText="1"/>
    </xf>
    <xf numFmtId="0" fontId="99" fillId="0" borderId="4" xfId="0" applyFont="1" applyBorder="1" applyAlignment="1">
      <alignment wrapText="1"/>
    </xf>
    <xf numFmtId="0" fontId="109" fillId="0" borderId="4" xfId="0" applyFont="1" applyBorder="1" applyAlignment="1">
      <alignment wrapText="1"/>
    </xf>
    <xf numFmtId="0" fontId="109" fillId="0" borderId="45" xfId="0" applyFont="1" applyBorder="1" applyAlignment="1">
      <alignment wrapText="1"/>
    </xf>
    <xf numFmtId="0" fontId="99" fillId="0" borderId="0" xfId="0" applyFont="1" applyAlignment="1">
      <alignment horizontal="right"/>
    </xf>
    <xf numFmtId="0" fontId="99" fillId="3" borderId="4" xfId="0" applyFont="1" applyFill="1" applyBorder="1" applyAlignment="1">
      <alignment horizontal="right" wrapText="1"/>
    </xf>
    <xf numFmtId="0" fontId="109" fillId="3" borderId="4" xfId="0" applyFont="1" applyFill="1" applyBorder="1" applyAlignment="1">
      <alignment wrapText="1"/>
    </xf>
    <xf numFmtId="0" fontId="109" fillId="4" borderId="45" xfId="0" applyFont="1" applyFill="1" applyBorder="1" applyAlignment="1">
      <alignment wrapText="1"/>
    </xf>
    <xf numFmtId="0" fontId="37" fillId="0" borderId="0" xfId="0" applyFont="1" applyAlignment="1"/>
    <xf numFmtId="0" fontId="36" fillId="0" borderId="0" xfId="0" applyFont="1" applyAlignment="1"/>
    <xf numFmtId="0" fontId="50" fillId="0" borderId="0" xfId="0" quotePrefix="1" applyFont="1" applyBorder="1" applyAlignment="1"/>
    <xf numFmtId="0" fontId="37" fillId="0" borderId="0" xfId="0" applyFont="1" applyBorder="1" applyAlignment="1">
      <alignment wrapText="1"/>
    </xf>
    <xf numFmtId="0" fontId="38" fillId="3" borderId="14" xfId="0" applyFont="1" applyFill="1" applyBorder="1" applyAlignment="1">
      <alignment horizontal="center" vertical="center"/>
    </xf>
    <xf numFmtId="0" fontId="38" fillId="3" borderId="40" xfId="0" applyFont="1" applyFill="1" applyBorder="1" applyAlignment="1">
      <alignment horizontal="center" vertical="center" wrapText="1"/>
    </xf>
    <xf numFmtId="0" fontId="38" fillId="3" borderId="17" xfId="0" applyFont="1" applyFill="1" applyBorder="1" applyAlignment="1">
      <alignment horizontal="center" vertical="center" wrapText="1"/>
    </xf>
    <xf numFmtId="0" fontId="109" fillId="0" borderId="0" xfId="0" applyFont="1" applyAlignment="1">
      <alignment vertical="center"/>
    </xf>
    <xf numFmtId="0" fontId="37" fillId="0" borderId="1" xfId="0" applyFont="1" applyBorder="1" applyAlignment="1">
      <alignment horizontal="center"/>
    </xf>
    <xf numFmtId="0" fontId="37" fillId="0" borderId="4" xfId="0" applyFont="1" applyBorder="1" applyAlignment="1"/>
    <xf numFmtId="0" fontId="37" fillId="0" borderId="36" xfId="0" applyFont="1" applyBorder="1" applyAlignment="1"/>
    <xf numFmtId="0" fontId="37" fillId="0" borderId="7" xfId="0" applyFont="1" applyBorder="1" applyAlignment="1"/>
    <xf numFmtId="0" fontId="36" fillId="0" borderId="2" xfId="0" applyFont="1" applyFill="1" applyBorder="1" applyAlignment="1"/>
    <xf numFmtId="0" fontId="36" fillId="0" borderId="19" xfId="0" applyFont="1" applyFill="1" applyBorder="1" applyAlignment="1">
      <alignment horizontal="center"/>
    </xf>
    <xf numFmtId="0" fontId="36" fillId="0" borderId="19" xfId="0" applyFont="1" applyFill="1" applyBorder="1" applyAlignment="1"/>
    <xf numFmtId="0" fontId="36" fillId="0" borderId="42" xfId="0" applyFont="1" applyFill="1" applyBorder="1" applyAlignment="1"/>
    <xf numFmtId="0" fontId="36" fillId="0" borderId="6" xfId="0" applyFont="1" applyFill="1" applyBorder="1" applyAlignment="1"/>
    <xf numFmtId="0" fontId="103" fillId="0" borderId="0" xfId="0" applyFont="1" applyAlignment="1">
      <alignment horizontal="right"/>
    </xf>
    <xf numFmtId="0" fontId="99" fillId="3" borderId="17" xfId="0" applyFont="1" applyFill="1" applyBorder="1" applyAlignment="1">
      <alignment horizontal="center" vertical="center"/>
    </xf>
    <xf numFmtId="0" fontId="109" fillId="0" borderId="1" xfId="0" applyFont="1" applyBorder="1" applyAlignment="1">
      <alignment horizontal="center" vertical="center"/>
    </xf>
    <xf numFmtId="0" fontId="109" fillId="0" borderId="4" xfId="0" applyFont="1" applyBorder="1" applyAlignment="1">
      <alignment vertical="center"/>
    </xf>
    <xf numFmtId="2" fontId="109" fillId="0" borderId="7" xfId="0" applyNumberFormat="1" applyFont="1" applyBorder="1"/>
    <xf numFmtId="0" fontId="109" fillId="0" borderId="4" xfId="0" applyFont="1" applyBorder="1" applyAlignment="1">
      <alignment vertical="center" wrapText="1"/>
    </xf>
    <xf numFmtId="0" fontId="99" fillId="0" borderId="2" xfId="0" applyFont="1" applyBorder="1" applyAlignment="1">
      <alignment horizontal="right" vertical="top" wrapText="1"/>
    </xf>
    <xf numFmtId="0" fontId="99" fillId="0" borderId="19" xfId="0" applyFont="1" applyBorder="1" applyAlignment="1">
      <alignment horizontal="center" vertical="top" wrapText="1"/>
    </xf>
    <xf numFmtId="2" fontId="99" fillId="0" borderId="6" xfId="0" applyNumberFormat="1" applyFont="1" applyBorder="1" applyAlignment="1">
      <alignment vertical="top" wrapText="1"/>
    </xf>
    <xf numFmtId="1" fontId="37" fillId="2" borderId="7" xfId="3" applyNumberFormat="1" applyFont="1" applyFill="1" applyBorder="1" applyAlignment="1">
      <alignment vertical="center"/>
    </xf>
    <xf numFmtId="1" fontId="37" fillId="2" borderId="4" xfId="3" applyNumberFormat="1" applyFont="1" applyFill="1" applyBorder="1" applyAlignment="1">
      <alignment vertical="center"/>
    </xf>
    <xf numFmtId="1" fontId="66" fillId="0" borderId="4" xfId="3" applyNumberFormat="1" applyFont="1" applyBorder="1" applyAlignment="1">
      <alignment vertical="center"/>
    </xf>
    <xf numFmtId="1" fontId="66" fillId="0" borderId="7" xfId="3" applyNumberFormat="1" applyFont="1" applyBorder="1" applyAlignment="1">
      <alignment vertical="center"/>
    </xf>
    <xf numFmtId="1" fontId="66" fillId="0" borderId="19" xfId="3" applyNumberFormat="1" applyFont="1" applyBorder="1" applyAlignment="1">
      <alignment vertical="center"/>
    </xf>
    <xf numFmtId="1" fontId="66" fillId="0" borderId="6" xfId="3" applyNumberFormat="1" applyFont="1" applyBorder="1" applyAlignment="1">
      <alignment vertical="center"/>
    </xf>
    <xf numFmtId="0" fontId="67" fillId="0" borderId="0" xfId="3" applyFont="1" applyFill="1" applyBorder="1" applyAlignment="1">
      <alignment vertical="center"/>
    </xf>
    <xf numFmtId="0" fontId="60" fillId="0" borderId="8" xfId="0" applyFont="1" applyBorder="1" applyAlignment="1">
      <alignment horizontal="center" vertical="center"/>
    </xf>
    <xf numFmtId="0" fontId="60" fillId="0" borderId="8" xfId="0" applyFont="1" applyBorder="1" applyAlignment="1">
      <alignment horizontal="center" vertical="center" wrapText="1"/>
    </xf>
    <xf numFmtId="0" fontId="41" fillId="0" borderId="4" xfId="0" applyFont="1" applyBorder="1" applyAlignment="1">
      <alignment vertical="center"/>
    </xf>
    <xf numFmtId="0" fontId="57" fillId="0" borderId="4" xfId="0" applyFont="1" applyBorder="1" applyAlignment="1">
      <alignment horizontal="right" vertical="center"/>
    </xf>
    <xf numFmtId="0" fontId="57" fillId="0" borderId="4" xfId="0" applyFont="1" applyBorder="1" applyAlignment="1">
      <alignment vertical="center"/>
    </xf>
    <xf numFmtId="0" fontId="109" fillId="0" borderId="4" xfId="0" applyFont="1" applyBorder="1"/>
    <xf numFmtId="0" fontId="99" fillId="0" borderId="4" xfId="0" applyFont="1" applyBorder="1"/>
    <xf numFmtId="0" fontId="30" fillId="0" borderId="1" xfId="0" applyFont="1" applyBorder="1" applyAlignment="1">
      <alignment vertical="center"/>
    </xf>
    <xf numFmtId="0" fontId="46" fillId="0" borderId="1" xfId="0" applyFont="1" applyBorder="1" applyAlignment="1">
      <alignment horizontal="left" vertical="center" wrapText="1"/>
    </xf>
    <xf numFmtId="0" fontId="46" fillId="0" borderId="2" xfId="0" applyFont="1" applyBorder="1" applyAlignment="1">
      <alignment vertical="center" wrapText="1"/>
    </xf>
    <xf numFmtId="1" fontId="23" fillId="0" borderId="6" xfId="0" applyNumberFormat="1" applyFont="1" applyBorder="1" applyAlignment="1">
      <alignment vertical="center"/>
    </xf>
    <xf numFmtId="0" fontId="23" fillId="0" borderId="0" xfId="0" applyFont="1" applyBorder="1" applyAlignment="1">
      <alignment vertical="center"/>
    </xf>
    <xf numFmtId="1" fontId="23" fillId="0" borderId="0" xfId="0" applyNumberFormat="1" applyFont="1" applyBorder="1" applyAlignment="1">
      <alignment vertical="center"/>
    </xf>
    <xf numFmtId="0" fontId="36" fillId="0" borderId="0" xfId="0" applyFont="1" applyBorder="1" applyAlignment="1">
      <alignment horizontal="righ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wrapText="1"/>
    </xf>
    <xf numFmtId="0" fontId="11" fillId="0" borderId="1"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xf>
    <xf numFmtId="0" fontId="68" fillId="0" borderId="1" xfId="0" applyFont="1" applyBorder="1" applyAlignment="1">
      <alignment horizontal="center" vertical="center"/>
    </xf>
    <xf numFmtId="0" fontId="68" fillId="0" borderId="4" xfId="0" applyFont="1" applyFill="1" applyBorder="1" applyAlignment="1">
      <alignment horizontal="left" vertical="center" shrinkToFit="1"/>
    </xf>
    <xf numFmtId="49" fontId="68" fillId="0" borderId="7" xfId="0" applyNumberFormat="1" applyFont="1" applyBorder="1" applyAlignment="1">
      <alignment horizontal="right" vertical="center"/>
    </xf>
    <xf numFmtId="167" fontId="68" fillId="0" borderId="4" xfId="0" applyNumberFormat="1" applyFont="1" applyFill="1" applyBorder="1" applyAlignment="1" applyProtection="1">
      <alignment horizontal="left" vertical="center"/>
    </xf>
    <xf numFmtId="0" fontId="68" fillId="0" borderId="7" xfId="0" applyFont="1" applyBorder="1" applyAlignment="1">
      <alignment vertical="center"/>
    </xf>
    <xf numFmtId="167" fontId="68" fillId="0" borderId="19" xfId="0" applyNumberFormat="1" applyFont="1" applyFill="1" applyBorder="1" applyAlignment="1" applyProtection="1">
      <alignment horizontal="left" vertical="center"/>
    </xf>
    <xf numFmtId="0" fontId="68" fillId="0" borderId="6" xfId="0" applyFont="1" applyBorder="1" applyAlignment="1">
      <alignment vertical="center"/>
    </xf>
    <xf numFmtId="1" fontId="23" fillId="0" borderId="30" xfId="0" applyNumberFormat="1" applyFont="1" applyBorder="1" applyAlignment="1">
      <alignment vertical="center" wrapText="1"/>
    </xf>
    <xf numFmtId="0" fontId="0" fillId="0" borderId="4" xfId="0" applyBorder="1"/>
    <xf numFmtId="0" fontId="6" fillId="0" borderId="4" xfId="0" applyFont="1" applyBorder="1" applyAlignment="1">
      <alignment horizontal="center" vertical="center" wrapText="1"/>
    </xf>
    <xf numFmtId="0" fontId="40" fillId="2" borderId="0" xfId="0" applyFont="1" applyFill="1" applyBorder="1" applyAlignment="1">
      <alignment vertical="center"/>
    </xf>
    <xf numFmtId="1" fontId="0" fillId="0" borderId="0" xfId="0" applyNumberFormat="1" applyBorder="1" applyAlignment="1">
      <alignment horizontal="center" vertical="center"/>
    </xf>
    <xf numFmtId="0" fontId="0" fillId="0" borderId="0" xfId="0" applyBorder="1" applyAlignment="1">
      <alignment horizontal="center" vertical="center"/>
    </xf>
    <xf numFmtId="1" fontId="6" fillId="0" borderId="0" xfId="0" applyNumberFormat="1" applyFont="1" applyBorder="1" applyAlignment="1">
      <alignment horizontal="center" vertical="center"/>
    </xf>
    <xf numFmtId="1" fontId="21" fillId="2" borderId="14" xfId="0" applyNumberFormat="1" applyFont="1" applyFill="1" applyBorder="1" applyAlignment="1">
      <alignment vertical="center"/>
    </xf>
    <xf numFmtId="0" fontId="6" fillId="2" borderId="17" xfId="0" applyFont="1" applyFill="1" applyBorder="1" applyAlignment="1">
      <alignment vertical="center"/>
    </xf>
    <xf numFmtId="1" fontId="6" fillId="2" borderId="1" xfId="0" applyNumberFormat="1" applyFont="1" applyFill="1" applyBorder="1" applyAlignment="1">
      <alignment vertical="center"/>
    </xf>
    <xf numFmtId="1" fontId="6" fillId="2" borderId="7" xfId="0" applyNumberFormat="1" applyFont="1" applyFill="1" applyBorder="1" applyAlignment="1">
      <alignment vertical="center"/>
    </xf>
    <xf numFmtId="1" fontId="6" fillId="2" borderId="2" xfId="0" applyNumberFormat="1" applyFont="1" applyFill="1" applyBorder="1" applyAlignment="1">
      <alignment vertical="center"/>
    </xf>
    <xf numFmtId="0" fontId="110" fillId="0" borderId="0" xfId="0" applyFont="1" applyAlignment="1">
      <alignment horizontal="left" vertical="center" wrapText="1"/>
    </xf>
    <xf numFmtId="0" fontId="95" fillId="4" borderId="0" xfId="0" applyFont="1" applyFill="1" applyBorder="1" applyAlignment="1">
      <alignment vertical="top" wrapText="1"/>
    </xf>
    <xf numFmtId="0" fontId="35" fillId="3" borderId="4" xfId="0" applyFont="1" applyFill="1" applyBorder="1" applyAlignment="1">
      <alignment horizontal="center" vertical="center"/>
    </xf>
    <xf numFmtId="0" fontId="64" fillId="0" borderId="0" xfId="0" applyFont="1" applyBorder="1" applyAlignment="1">
      <alignment vertical="center"/>
    </xf>
    <xf numFmtId="0" fontId="90" fillId="0" borderId="0" xfId="0" applyFont="1" applyAlignment="1">
      <alignment vertical="center"/>
    </xf>
    <xf numFmtId="0" fontId="90" fillId="0" borderId="0" xfId="0" applyFont="1" applyBorder="1" applyAlignment="1">
      <alignment horizontal="center" vertical="center"/>
    </xf>
    <xf numFmtId="0" fontId="95" fillId="0" borderId="4" xfId="0" applyFont="1" applyBorder="1" applyAlignment="1">
      <alignment horizontal="center" vertical="center"/>
    </xf>
    <xf numFmtId="0" fontId="90" fillId="0" borderId="4" xfId="0" applyFont="1" applyBorder="1" applyAlignment="1">
      <alignment vertical="center"/>
    </xf>
    <xf numFmtId="0" fontId="41"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41" fillId="3" borderId="4" xfId="0" applyFont="1" applyFill="1" applyBorder="1" applyAlignment="1">
      <alignment vertical="center"/>
    </xf>
    <xf numFmtId="0" fontId="38" fillId="3" borderId="16" xfId="0" applyFont="1" applyFill="1" applyBorder="1" applyAlignment="1">
      <alignment horizontal="center" vertical="center" wrapText="1"/>
    </xf>
    <xf numFmtId="0" fontId="94" fillId="3" borderId="4" xfId="0" applyFont="1" applyFill="1" applyBorder="1" applyAlignment="1">
      <alignment horizontal="center" vertical="center" wrapText="1"/>
    </xf>
    <xf numFmtId="0" fontId="99" fillId="3" borderId="4" xfId="0" applyFont="1" applyFill="1" applyBorder="1" applyAlignment="1">
      <alignment horizontal="center"/>
    </xf>
    <xf numFmtId="0" fontId="111" fillId="0" borderId="0" xfId="0" applyFont="1" applyAlignment="1">
      <alignment horizontal="left" wrapText="1"/>
    </xf>
    <xf numFmtId="0" fontId="99" fillId="0" borderId="0" xfId="0" applyFont="1" applyAlignment="1">
      <alignment horizontal="center"/>
    </xf>
    <xf numFmtId="0" fontId="103" fillId="0" borderId="44" xfId="0" applyFont="1" applyBorder="1" applyAlignment="1">
      <alignment horizontal="right"/>
    </xf>
    <xf numFmtId="0" fontId="99" fillId="3" borderId="8" xfId="0" applyFont="1" applyFill="1" applyBorder="1" applyAlignment="1">
      <alignment horizontal="left" vertical="center"/>
    </xf>
    <xf numFmtId="0" fontId="99" fillId="3" borderId="29" xfId="0" applyFont="1" applyFill="1" applyBorder="1" applyAlignment="1">
      <alignment horizontal="left" vertical="center"/>
    </xf>
    <xf numFmtId="2" fontId="6" fillId="3" borderId="4" xfId="1" applyNumberFormat="1" applyFont="1" applyFill="1" applyBorder="1" applyAlignment="1">
      <alignment horizontal="center" vertical="center" shrinkToFit="1"/>
    </xf>
    <xf numFmtId="1" fontId="6" fillId="3" borderId="4" xfId="1" applyNumberFormat="1" applyFont="1" applyFill="1" applyBorder="1" applyAlignment="1">
      <alignment horizontal="center" vertical="center" wrapText="1" shrinkToFit="1"/>
    </xf>
    <xf numFmtId="2" fontId="6" fillId="3" borderId="4" xfId="1" applyNumberFormat="1" applyFont="1" applyFill="1" applyBorder="1" applyAlignment="1">
      <alignment horizontal="center" vertical="center" wrapText="1"/>
    </xf>
    <xf numFmtId="2" fontId="6" fillId="0" borderId="4" xfId="1" applyNumberFormat="1" applyFont="1" applyBorder="1" applyAlignment="1">
      <alignment wrapText="1"/>
    </xf>
    <xf numFmtId="2" fontId="8" fillId="0" borderId="4" xfId="1" applyNumberFormat="1" applyFont="1" applyBorder="1" applyAlignment="1">
      <alignment vertical="center"/>
    </xf>
    <xf numFmtId="1" fontId="6" fillId="0" borderId="4" xfId="1" applyNumberFormat="1" applyFont="1" applyBorder="1" applyAlignment="1">
      <alignment vertical="center" wrapText="1"/>
    </xf>
    <xf numFmtId="0" fontId="0" fillId="0" borderId="3" xfId="0" applyBorder="1" applyAlignment="1">
      <alignment vertical="center"/>
    </xf>
    <xf numFmtId="0" fontId="90" fillId="0" borderId="0" xfId="4" applyFont="1"/>
    <xf numFmtId="1" fontId="90" fillId="0" borderId="0" xfId="4" applyNumberFormat="1" applyFont="1"/>
    <xf numFmtId="0" fontId="90" fillId="0" borderId="0" xfId="4" applyFont="1" applyBorder="1"/>
    <xf numFmtId="0" fontId="80" fillId="0" borderId="0" xfId="0" applyFont="1" applyFill="1" applyBorder="1" applyAlignment="1">
      <alignment horizontal="center" vertical="top"/>
    </xf>
    <xf numFmtId="0" fontId="76" fillId="0" borderId="0" xfId="0" applyFont="1"/>
    <xf numFmtId="0" fontId="76" fillId="0" borderId="4" xfId="0" applyFont="1" applyBorder="1" applyAlignment="1">
      <alignment horizontal="center"/>
    </xf>
    <xf numFmtId="0" fontId="76" fillId="0" borderId="4" xfId="0" applyFont="1" applyBorder="1"/>
    <xf numFmtId="0" fontId="77" fillId="0" borderId="4" xfId="0" applyFont="1" applyBorder="1" applyAlignment="1">
      <alignment horizontal="center"/>
    </xf>
    <xf numFmtId="0" fontId="77" fillId="0" borderId="4" xfId="0" applyFont="1" applyBorder="1"/>
    <xf numFmtId="2" fontId="77" fillId="0" borderId="4" xfId="0" applyNumberFormat="1" applyFont="1" applyBorder="1"/>
    <xf numFmtId="2" fontId="76" fillId="0" borderId="0" xfId="0" applyNumberFormat="1" applyFont="1"/>
    <xf numFmtId="2" fontId="77" fillId="0" borderId="4" xfId="0" applyNumberFormat="1" applyFont="1" applyBorder="1" applyAlignment="1">
      <alignment horizontal="right"/>
    </xf>
    <xf numFmtId="0" fontId="76" fillId="0" borderId="4" xfId="0" applyFont="1" applyFill="1" applyBorder="1"/>
    <xf numFmtId="2" fontId="77" fillId="0" borderId="4" xfId="0" applyNumberFormat="1" applyFont="1" applyFill="1" applyBorder="1" applyAlignment="1">
      <alignment horizontal="right"/>
    </xf>
    <xf numFmtId="0" fontId="77" fillId="0" borderId="4" xfId="0" applyFont="1" applyFill="1" applyBorder="1"/>
    <xf numFmtId="2" fontId="76" fillId="0" borderId="4" xfId="0" applyNumberFormat="1" applyFont="1" applyBorder="1"/>
    <xf numFmtId="0" fontId="77" fillId="5" borderId="4" xfId="0" applyFont="1" applyFill="1" applyBorder="1" applyAlignment="1">
      <alignment horizontal="center"/>
    </xf>
    <xf numFmtId="2" fontId="77" fillId="5" borderId="4" xfId="0" applyNumberFormat="1" applyFont="1" applyFill="1" applyBorder="1" applyAlignment="1">
      <alignment horizontal="right"/>
    </xf>
    <xf numFmtId="2" fontId="77" fillId="5" borderId="4" xfId="0" applyNumberFormat="1" applyFont="1" applyFill="1" applyBorder="1" applyAlignment="1">
      <alignment horizontal="center"/>
    </xf>
    <xf numFmtId="0" fontId="94" fillId="0" borderId="0" xfId="0" applyFont="1" applyBorder="1" applyAlignment="1" applyProtection="1">
      <alignment horizontal="right"/>
    </xf>
    <xf numFmtId="0" fontId="80" fillId="0" borderId="0" xfId="0" applyFont="1" applyFill="1" applyBorder="1" applyAlignment="1">
      <alignment vertical="top"/>
    </xf>
    <xf numFmtId="0" fontId="94" fillId="0" borderId="0" xfId="0" applyFont="1" applyFill="1" applyAlignment="1">
      <alignment vertical="top"/>
    </xf>
    <xf numFmtId="0" fontId="103" fillId="0" borderId="0" xfId="0" applyFont="1" applyFill="1" applyBorder="1" applyAlignment="1">
      <alignment horizontal="right"/>
    </xf>
    <xf numFmtId="0" fontId="94" fillId="0" borderId="4" xfId="0" applyFont="1" applyBorder="1" applyAlignment="1" applyProtection="1">
      <alignment horizontal="left"/>
    </xf>
    <xf numFmtId="0" fontId="94" fillId="0" borderId="4" xfId="0" applyFont="1" applyBorder="1" applyAlignment="1" applyProtection="1">
      <alignment horizontal="center"/>
    </xf>
    <xf numFmtId="166" fontId="94" fillId="0" borderId="4" xfId="0" applyNumberFormat="1" applyFont="1" applyBorder="1" applyAlignment="1" applyProtection="1">
      <alignment horizontal="center"/>
    </xf>
    <xf numFmtId="167" fontId="92" fillId="0" borderId="4" xfId="0" quotePrefix="1" applyNumberFormat="1" applyFont="1" applyBorder="1" applyAlignment="1" applyProtection="1">
      <alignment horizontal="center"/>
    </xf>
    <xf numFmtId="0" fontId="92" fillId="0" borderId="4" xfId="0" applyFont="1" applyBorder="1" applyAlignment="1" applyProtection="1">
      <alignment horizontal="left"/>
    </xf>
    <xf numFmtId="166" fontId="92" fillId="0" borderId="4" xfId="0" applyNumberFormat="1" applyFont="1" applyBorder="1" applyAlignment="1" applyProtection="1">
      <alignment horizontal="right"/>
    </xf>
    <xf numFmtId="166" fontId="92" fillId="0" borderId="4" xfId="0" applyNumberFormat="1" applyFont="1" applyBorder="1" applyAlignment="1">
      <alignment horizontal="right"/>
    </xf>
    <xf numFmtId="166" fontId="92" fillId="0" borderId="4" xfId="0" applyNumberFormat="1" applyFont="1" applyFill="1" applyBorder="1" applyAlignment="1">
      <alignment horizontal="right"/>
    </xf>
    <xf numFmtId="167" fontId="92" fillId="0" borderId="4" xfId="0" applyNumberFormat="1" applyFont="1" applyBorder="1" applyAlignment="1" applyProtection="1">
      <alignment horizontal="center"/>
    </xf>
    <xf numFmtId="0" fontId="116" fillId="4" borderId="4" xfId="0" applyFont="1" applyFill="1" applyBorder="1"/>
    <xf numFmtId="166" fontId="116" fillId="4" borderId="4" xfId="0" applyNumberFormat="1" applyFont="1" applyFill="1" applyBorder="1" applyAlignment="1" applyProtection="1">
      <alignment horizontal="right"/>
    </xf>
    <xf numFmtId="0" fontId="116" fillId="4" borderId="4" xfId="0" applyFont="1" applyFill="1" applyBorder="1" applyAlignment="1" applyProtection="1">
      <alignment horizontal="left"/>
    </xf>
    <xf numFmtId="0" fontId="94" fillId="5" borderId="4" xfId="0" applyFont="1" applyFill="1" applyBorder="1" applyAlignment="1" applyProtection="1">
      <alignment horizontal="left"/>
    </xf>
    <xf numFmtId="166" fontId="94" fillId="5" borderId="4" xfId="0" applyNumberFormat="1" applyFont="1" applyFill="1" applyBorder="1" applyAlignment="1" applyProtection="1">
      <alignment horizontal="right"/>
    </xf>
    <xf numFmtId="166" fontId="92" fillId="0" borderId="0" xfId="0" applyNumberFormat="1" applyFont="1"/>
    <xf numFmtId="0" fontId="94" fillId="0" borderId="0" xfId="0" applyFont="1" applyAlignment="1" applyProtection="1">
      <alignment horizontal="right"/>
    </xf>
    <xf numFmtId="0" fontId="117" fillId="0" borderId="0" xfId="0" applyFont="1" applyAlignment="1">
      <alignment vertical="center"/>
    </xf>
    <xf numFmtId="0" fontId="118" fillId="0" borderId="0" xfId="0" applyFont="1" applyFill="1" applyAlignment="1">
      <alignment vertical="center"/>
    </xf>
    <xf numFmtId="0" fontId="119" fillId="0" borderId="0" xfId="0" applyFont="1" applyFill="1" applyAlignment="1" applyProtection="1">
      <alignment horizontal="center" vertical="top"/>
    </xf>
    <xf numFmtId="0" fontId="119" fillId="0" borderId="0" xfId="0" applyFont="1" applyFill="1" applyAlignment="1" applyProtection="1">
      <alignment vertical="top"/>
    </xf>
    <xf numFmtId="0" fontId="120" fillId="3" borderId="3" xfId="0" applyFont="1" applyFill="1" applyBorder="1" applyAlignment="1" applyProtection="1">
      <alignment horizontal="center" vertical="top" wrapText="1"/>
    </xf>
    <xf numFmtId="0" fontId="120" fillId="0" borderId="3" xfId="0" applyFont="1" applyFill="1" applyBorder="1" applyAlignment="1" applyProtection="1">
      <alignment horizontal="center" vertical="top" wrapText="1"/>
    </xf>
    <xf numFmtId="0" fontId="120" fillId="0" borderId="3" xfId="0" applyFont="1" applyFill="1" applyBorder="1" applyAlignment="1" applyProtection="1">
      <alignment horizontal="left" vertical="top" wrapText="1"/>
    </xf>
    <xf numFmtId="0" fontId="119" fillId="0" borderId="4" xfId="0" applyFont="1" applyFill="1" applyBorder="1" applyAlignment="1" applyProtection="1">
      <alignment horizontal="center" vertical="top" wrapText="1"/>
    </xf>
    <xf numFmtId="0" fontId="120" fillId="0" borderId="4" xfId="0" applyFont="1" applyFill="1" applyBorder="1" applyAlignment="1" applyProtection="1">
      <alignment vertical="top" wrapText="1"/>
    </xf>
    <xf numFmtId="2" fontId="120" fillId="0" borderId="4" xfId="0" applyNumberFormat="1" applyFont="1" applyFill="1" applyBorder="1" applyAlignment="1" applyProtection="1">
      <alignment vertical="top" wrapText="1"/>
    </xf>
    <xf numFmtId="2" fontId="120" fillId="0" borderId="4" xfId="0" applyNumberFormat="1" applyFont="1" applyFill="1" applyBorder="1" applyAlignment="1" applyProtection="1">
      <alignment horizontal="right" vertical="top" wrapText="1"/>
    </xf>
    <xf numFmtId="0" fontId="86" fillId="0" borderId="4" xfId="0" applyFont="1" applyFill="1" applyBorder="1" applyAlignment="1">
      <alignment horizontal="left"/>
    </xf>
    <xf numFmtId="0" fontId="120" fillId="0" borderId="4" xfId="0" applyFont="1" applyFill="1" applyBorder="1" applyAlignment="1" applyProtection="1">
      <alignment horizontal="center" vertical="top" wrapText="1"/>
    </xf>
    <xf numFmtId="0" fontId="120" fillId="5" borderId="4" xfId="0" applyFont="1" applyFill="1" applyBorder="1" applyAlignment="1" applyProtection="1">
      <alignment horizontal="left" vertical="top" wrapText="1"/>
    </xf>
    <xf numFmtId="2" fontId="120" fillId="5" borderId="4" xfId="0" applyNumberFormat="1" applyFont="1" applyFill="1" applyBorder="1" applyAlignment="1" applyProtection="1">
      <alignment horizontal="right" vertical="top" wrapText="1"/>
    </xf>
    <xf numFmtId="0" fontId="121" fillId="0" borderId="4" xfId="0" applyFont="1" applyFill="1" applyBorder="1"/>
    <xf numFmtId="2" fontId="121" fillId="0" borderId="4" xfId="0" applyNumberFormat="1" applyFont="1" applyFill="1" applyBorder="1" applyAlignment="1">
      <alignment horizontal="right"/>
    </xf>
    <xf numFmtId="0" fontId="75" fillId="0" borderId="4" xfId="0" applyFont="1" applyFill="1" applyBorder="1" applyAlignment="1" applyProtection="1">
      <alignment horizontal="center" vertical="top" wrapText="1"/>
    </xf>
    <xf numFmtId="0" fontId="74" fillId="0" borderId="4" xfId="0" applyFont="1" applyFill="1" applyBorder="1" applyAlignment="1" applyProtection="1">
      <alignment horizontal="center" vertical="top" wrapText="1"/>
    </xf>
    <xf numFmtId="0" fontId="75" fillId="0" borderId="4" xfId="0" applyFont="1" applyFill="1" applyBorder="1" applyAlignment="1" applyProtection="1">
      <alignment horizontal="left" vertical="top" wrapText="1"/>
    </xf>
    <xf numFmtId="2" fontId="75" fillId="0" borderId="4" xfId="0" applyNumberFormat="1" applyFont="1" applyFill="1" applyBorder="1" applyAlignment="1" applyProtection="1">
      <alignment horizontal="right" vertical="top" wrapText="1"/>
    </xf>
    <xf numFmtId="0" fontId="75" fillId="5" borderId="4" xfId="0" applyFont="1" applyFill="1" applyBorder="1" applyAlignment="1" applyProtection="1">
      <alignment horizontal="center" vertical="top" wrapText="1"/>
    </xf>
    <xf numFmtId="0" fontId="75" fillId="5" borderId="4" xfId="0" applyFont="1" applyFill="1" applyBorder="1" applyAlignment="1" applyProtection="1">
      <alignment horizontal="left" vertical="top" wrapText="1"/>
    </xf>
    <xf numFmtId="2" fontId="75" fillId="5" borderId="4" xfId="0" applyNumberFormat="1" applyFont="1" applyFill="1" applyBorder="1" applyAlignment="1" applyProtection="1">
      <alignment horizontal="right" vertical="top" wrapText="1"/>
    </xf>
    <xf numFmtId="0" fontId="75" fillId="0" borderId="4" xfId="0" applyFont="1" applyFill="1" applyBorder="1" applyAlignment="1" applyProtection="1">
      <alignment vertical="top" wrapText="1"/>
    </xf>
    <xf numFmtId="2" fontId="75" fillId="0" borderId="4" xfId="0" applyNumberFormat="1" applyFont="1" applyFill="1" applyBorder="1" applyAlignment="1" applyProtection="1">
      <alignment vertical="top" wrapText="1"/>
    </xf>
    <xf numFmtId="2" fontId="81" fillId="0" borderId="0" xfId="0" applyNumberFormat="1" applyFont="1"/>
    <xf numFmtId="0" fontId="81" fillId="0" borderId="0" xfId="0" applyFont="1"/>
    <xf numFmtId="0" fontId="121" fillId="0" borderId="4" xfId="0" applyFont="1" applyFill="1" applyBorder="1" applyAlignment="1">
      <alignment horizontal="right"/>
    </xf>
    <xf numFmtId="0" fontId="82" fillId="0" borderId="4" xfId="0" applyFont="1" applyFill="1" applyBorder="1" applyAlignment="1" applyProtection="1">
      <alignment horizontal="left" vertical="top" wrapText="1"/>
    </xf>
    <xf numFmtId="2" fontId="82" fillId="0" borderId="4" xfId="0" applyNumberFormat="1" applyFont="1" applyFill="1" applyBorder="1" applyAlignment="1" applyProtection="1">
      <alignment horizontal="right" vertical="top" wrapText="1"/>
    </xf>
    <xf numFmtId="0" fontId="75" fillId="0" borderId="4" xfId="0" applyFont="1" applyFill="1" applyBorder="1" applyAlignment="1" applyProtection="1">
      <alignment vertical="center" wrapText="1"/>
    </xf>
    <xf numFmtId="0" fontId="65" fillId="0" borderId="4" xfId="0" applyFont="1" applyBorder="1"/>
    <xf numFmtId="0" fontId="65" fillId="0" borderId="0" xfId="0" applyFont="1"/>
    <xf numFmtId="0" fontId="76" fillId="0" borderId="0" xfId="3" applyFont="1"/>
    <xf numFmtId="0" fontId="78" fillId="0" borderId="0" xfId="3" applyFont="1" applyAlignment="1">
      <alignment horizontal="center" vertical="center"/>
    </xf>
    <xf numFmtId="0" fontId="77" fillId="3" borderId="4" xfId="3" applyFont="1" applyFill="1" applyBorder="1" applyAlignment="1">
      <alignment horizontal="center" vertical="center" wrapText="1"/>
    </xf>
    <xf numFmtId="0" fontId="77" fillId="3" borderId="4" xfId="3" applyFont="1" applyFill="1" applyBorder="1" applyAlignment="1">
      <alignment horizontal="center" vertical="center"/>
    </xf>
    <xf numFmtId="0" fontId="77" fillId="0" borderId="0" xfId="3" applyFont="1" applyAlignment="1">
      <alignment horizontal="center"/>
    </xf>
    <xf numFmtId="0" fontId="76" fillId="0" borderId="4" xfId="3" applyFont="1" applyBorder="1"/>
    <xf numFmtId="0" fontId="109" fillId="0" borderId="4" xfId="0" applyFont="1" applyBorder="1" applyAlignment="1">
      <alignment horizontal="center"/>
    </xf>
    <xf numFmtId="2" fontId="76" fillId="0" borderId="4" xfId="3" applyNumberFormat="1" applyFont="1" applyBorder="1" applyAlignment="1">
      <alignment vertical="center"/>
    </xf>
    <xf numFmtId="0" fontId="109" fillId="0" borderId="4" xfId="0" applyFont="1" applyBorder="1" applyAlignment="1">
      <alignment horizontal="center" vertical="center"/>
    </xf>
    <xf numFmtId="2" fontId="77" fillId="0" borderId="4" xfId="3" applyNumberFormat="1" applyFont="1" applyBorder="1" applyAlignment="1">
      <alignment vertical="center"/>
    </xf>
    <xf numFmtId="0" fontId="84" fillId="0" borderId="0" xfId="0" applyFont="1" applyBorder="1" applyAlignment="1">
      <alignment horizontal="center"/>
    </xf>
    <xf numFmtId="0" fontId="30" fillId="0" borderId="0" xfId="0" applyFont="1" applyAlignment="1">
      <alignment horizontal="right"/>
    </xf>
    <xf numFmtId="0" fontId="14" fillId="0" borderId="47" xfId="0" applyFont="1" applyBorder="1"/>
    <xf numFmtId="0" fontId="14" fillId="0" borderId="43" xfId="0" applyFont="1" applyBorder="1"/>
    <xf numFmtId="0" fontId="14" fillId="0" borderId="48" xfId="0" applyFont="1" applyBorder="1"/>
    <xf numFmtId="0" fontId="13" fillId="0" borderId="45" xfId="0" applyFont="1" applyBorder="1"/>
    <xf numFmtId="0" fontId="14" fillId="0" borderId="0" xfId="0" applyFont="1" applyBorder="1"/>
    <xf numFmtId="0" fontId="14" fillId="0" borderId="49" xfId="0" applyFont="1" applyBorder="1"/>
    <xf numFmtId="0" fontId="51" fillId="0" borderId="45" xfId="0" applyFont="1" applyBorder="1"/>
    <xf numFmtId="0" fontId="14" fillId="0" borderId="34" xfId="0" applyFont="1" applyBorder="1"/>
    <xf numFmtId="0" fontId="14" fillId="0" borderId="45" xfId="0" applyFont="1" applyBorder="1"/>
    <xf numFmtId="0" fontId="14" fillId="0" borderId="52" xfId="0" applyFont="1" applyBorder="1"/>
    <xf numFmtId="0" fontId="14" fillId="0" borderId="53" xfId="0" applyFont="1" applyBorder="1"/>
    <xf numFmtId="0" fontId="90" fillId="0" borderId="0" xfId="0" applyFont="1" applyAlignment="1" applyProtection="1">
      <alignment horizontal="left"/>
    </xf>
    <xf numFmtId="0" fontId="94" fillId="0" borderId="38" xfId="0" applyFont="1" applyBorder="1" applyAlignment="1" applyProtection="1">
      <alignment horizontal="center"/>
    </xf>
    <xf numFmtId="0" fontId="94" fillId="0" borderId="29" xfId="0" applyFont="1" applyBorder="1" applyAlignment="1" applyProtection="1">
      <alignment horizontal="center"/>
    </xf>
    <xf numFmtId="0" fontId="94" fillId="0" borderId="29" xfId="0" applyFont="1" applyBorder="1" applyAlignment="1">
      <alignment horizontal="center"/>
    </xf>
    <xf numFmtId="0" fontId="94" fillId="0" borderId="3" xfId="0" applyFont="1" applyBorder="1" applyAlignment="1">
      <alignment horizontal="center"/>
    </xf>
    <xf numFmtId="0" fontId="94" fillId="0" borderId="3" xfId="0" applyFont="1" applyBorder="1" applyAlignment="1" applyProtection="1">
      <alignment horizontal="center"/>
    </xf>
    <xf numFmtId="0" fontId="92" fillId="0" borderId="4" xfId="0" applyFont="1" applyBorder="1" applyAlignment="1" applyProtection="1">
      <alignment horizontal="center"/>
    </xf>
    <xf numFmtId="0" fontId="92" fillId="0" borderId="4" xfId="0" applyFont="1" applyBorder="1" applyAlignment="1">
      <alignment horizontal="center"/>
    </xf>
    <xf numFmtId="171" fontId="116" fillId="4" borderId="4" xfId="0" applyNumberFormat="1" applyFont="1" applyFill="1" applyBorder="1"/>
    <xf numFmtId="17" fontId="92" fillId="0" borderId="4" xfId="0" applyNumberFormat="1" applyFont="1" applyBorder="1" applyAlignment="1" applyProtection="1">
      <alignment horizontal="center"/>
    </xf>
    <xf numFmtId="40" fontId="92" fillId="4" borderId="4" xfId="0" applyNumberFormat="1" applyFont="1" applyFill="1" applyBorder="1"/>
    <xf numFmtId="17" fontId="92" fillId="0" borderId="4" xfId="0" applyNumberFormat="1" applyFont="1" applyBorder="1" applyAlignment="1">
      <alignment horizontal="center"/>
    </xf>
    <xf numFmtId="166" fontId="94" fillId="0" borderId="4" xfId="0" applyNumberFormat="1" applyFont="1" applyBorder="1" applyAlignment="1" applyProtection="1">
      <alignment horizontal="right"/>
    </xf>
    <xf numFmtId="40" fontId="14" fillId="4" borderId="4" xfId="0" applyNumberFormat="1" applyFont="1" applyFill="1" applyBorder="1"/>
    <xf numFmtId="0" fontId="94" fillId="0" borderId="4" xfId="0" applyFont="1" applyBorder="1"/>
    <xf numFmtId="0" fontId="95" fillId="0" borderId="0" xfId="0" applyFont="1" applyBorder="1" applyAlignment="1" applyProtection="1">
      <alignment horizontal="left"/>
    </xf>
    <xf numFmtId="0" fontId="95" fillId="0" borderId="0" xfId="0" applyFont="1" applyBorder="1"/>
    <xf numFmtId="166" fontId="95" fillId="0" borderId="0" xfId="0" applyNumberFormat="1" applyFont="1" applyBorder="1" applyAlignment="1" applyProtection="1">
      <alignment horizontal="right"/>
    </xf>
    <xf numFmtId="166" fontId="95" fillId="0" borderId="0" xfId="0" applyNumberFormat="1" applyFont="1" applyBorder="1" applyProtection="1"/>
    <xf numFmtId="166" fontId="90" fillId="0" borderId="0" xfId="0" applyNumberFormat="1" applyFont="1" applyAlignment="1" applyProtection="1">
      <alignment horizontal="right"/>
    </xf>
    <xf numFmtId="0" fontId="92" fillId="0" borderId="0" xfId="0" applyFont="1" applyAlignment="1" applyProtection="1">
      <alignment horizontal="fill"/>
    </xf>
    <xf numFmtId="0" fontId="92" fillId="0" borderId="3" xfId="0" applyFont="1" applyBorder="1" applyAlignment="1">
      <alignment vertical="top"/>
    </xf>
    <xf numFmtId="0" fontId="94" fillId="0" borderId="3" xfId="0" applyFont="1" applyBorder="1" applyAlignment="1">
      <alignment horizontal="center" vertical="top" wrapText="1"/>
    </xf>
    <xf numFmtId="0" fontId="92" fillId="0" borderId="4" xfId="0" quotePrefix="1" applyFont="1" applyBorder="1" applyAlignment="1" applyProtection="1">
      <alignment horizontal="center"/>
    </xf>
    <xf numFmtId="0" fontId="94" fillId="3" borderId="4" xfId="0" applyFont="1" applyFill="1" applyBorder="1" applyAlignment="1" applyProtection="1">
      <alignment horizontal="left"/>
    </xf>
    <xf numFmtId="166" fontId="92" fillId="0" borderId="4" xfId="0" applyNumberFormat="1" applyFont="1" applyBorder="1" applyProtection="1"/>
    <xf numFmtId="2" fontId="92" fillId="0" borderId="4" xfId="0" applyNumberFormat="1" applyFont="1" applyFill="1" applyBorder="1" applyAlignment="1" applyProtection="1">
      <alignment vertical="center"/>
    </xf>
    <xf numFmtId="166" fontId="92" fillId="0" borderId="4" xfId="0" applyNumberFormat="1" applyFont="1" applyBorder="1" applyAlignment="1" applyProtection="1">
      <alignment vertical="center"/>
    </xf>
    <xf numFmtId="2" fontId="92" fillId="0" borderId="8" xfId="0" applyNumberFormat="1" applyFont="1" applyFill="1" applyBorder="1" applyAlignment="1" applyProtection="1">
      <alignment vertical="center"/>
    </xf>
    <xf numFmtId="166" fontId="92" fillId="3" borderId="4" xfId="0" applyNumberFormat="1" applyFont="1" applyFill="1" applyBorder="1" applyAlignment="1" applyProtection="1">
      <alignment horizontal="right"/>
    </xf>
    <xf numFmtId="166" fontId="92" fillId="3" borderId="4" xfId="0" applyNumberFormat="1" applyFont="1" applyFill="1" applyBorder="1" applyProtection="1"/>
    <xf numFmtId="0" fontId="92" fillId="0" borderId="0" xfId="0" applyFont="1" applyFill="1"/>
    <xf numFmtId="0" fontId="92" fillId="0" borderId="4" xfId="0" applyFont="1" applyFill="1" applyBorder="1" applyAlignment="1" applyProtection="1">
      <alignment horizontal="left"/>
    </xf>
    <xf numFmtId="0" fontId="94" fillId="0" borderId="4" xfId="0" applyFont="1" applyFill="1" applyBorder="1" applyAlignment="1" applyProtection="1">
      <alignment horizontal="left"/>
    </xf>
    <xf numFmtId="166" fontId="92" fillId="0" borderId="4" xfId="0" applyNumberFormat="1" applyFont="1" applyFill="1" applyBorder="1" applyAlignment="1" applyProtection="1">
      <alignment horizontal="right"/>
    </xf>
    <xf numFmtId="0" fontId="92" fillId="0" borderId="4" xfId="0" quotePrefix="1" applyFont="1" applyFill="1" applyBorder="1" applyAlignment="1" applyProtection="1">
      <alignment horizontal="center"/>
    </xf>
    <xf numFmtId="0" fontId="92" fillId="0" borderId="4" xfId="0" applyFont="1" applyBorder="1" applyAlignment="1" applyProtection="1">
      <alignment horizontal="left" vertical="top" wrapText="1"/>
    </xf>
    <xf numFmtId="166" fontId="92" fillId="0" borderId="4" xfId="0" applyNumberFormat="1" applyFont="1" applyFill="1" applyBorder="1" applyProtection="1"/>
    <xf numFmtId="0" fontId="92" fillId="4" borderId="4" xfId="0" applyFont="1" applyFill="1" applyBorder="1"/>
    <xf numFmtId="0" fontId="94" fillId="4" borderId="4" xfId="0" applyFont="1" applyFill="1" applyBorder="1"/>
    <xf numFmtId="166" fontId="92" fillId="4" borderId="4" xfId="0" applyNumberFormat="1" applyFont="1" applyFill="1" applyBorder="1" applyAlignment="1" applyProtection="1">
      <alignment horizontal="right"/>
    </xf>
    <xf numFmtId="166" fontId="92" fillId="4" borderId="4" xfId="0" applyNumberFormat="1" applyFont="1" applyFill="1" applyBorder="1" applyProtection="1"/>
    <xf numFmtId="0" fontId="92" fillId="4" borderId="0" xfId="0" applyFont="1" applyFill="1"/>
    <xf numFmtId="0" fontId="92" fillId="0" borderId="4" xfId="0" applyFont="1" applyFill="1" applyBorder="1" applyAlignment="1">
      <alignment horizontal="center"/>
    </xf>
    <xf numFmtId="0" fontId="94" fillId="3" borderId="4" xfId="0" applyFont="1" applyFill="1" applyBorder="1"/>
    <xf numFmtId="0" fontId="92" fillId="4" borderId="4" xfId="0" quotePrefix="1" applyFont="1" applyFill="1" applyBorder="1" applyAlignment="1" applyProtection="1">
      <alignment horizontal="center"/>
    </xf>
    <xf numFmtId="0" fontId="94" fillId="4" borderId="4" xfId="0" applyFont="1" applyFill="1" applyBorder="1" applyAlignment="1" applyProtection="1">
      <alignment horizontal="left"/>
    </xf>
    <xf numFmtId="0" fontId="92" fillId="0" borderId="4" xfId="0" quotePrefix="1" applyFont="1" applyBorder="1" applyAlignment="1">
      <alignment horizontal="center"/>
    </xf>
    <xf numFmtId="0" fontId="92" fillId="0" borderId="4" xfId="0" quotePrefix="1" applyFont="1" applyBorder="1" applyAlignment="1" applyProtection="1">
      <alignment horizontal="left"/>
    </xf>
    <xf numFmtId="166" fontId="94" fillId="0" borderId="0" xfId="0" applyNumberFormat="1" applyFont="1" applyBorder="1" applyAlignment="1" applyProtection="1">
      <alignment horizontal="right"/>
    </xf>
    <xf numFmtId="166" fontId="94" fillId="0" borderId="0" xfId="0" applyNumberFormat="1" applyFont="1" applyBorder="1" applyProtection="1"/>
    <xf numFmtId="2" fontId="92" fillId="0" borderId="0" xfId="0" applyNumberFormat="1" applyFont="1" applyAlignment="1">
      <alignment horizontal="right"/>
    </xf>
    <xf numFmtId="0" fontId="92" fillId="0" borderId="0" xfId="0" applyFont="1" applyAlignment="1">
      <alignment horizontal="right"/>
    </xf>
    <xf numFmtId="0" fontId="80" fillId="0" borderId="0" xfId="0" applyFont="1" applyAlignment="1">
      <alignment horizontal="left"/>
    </xf>
    <xf numFmtId="0" fontId="122" fillId="0" borderId="0" xfId="0" applyFont="1" applyAlignment="1">
      <alignment horizontal="center" vertical="top"/>
    </xf>
    <xf numFmtId="0" fontId="99" fillId="5" borderId="14" xfId="0" applyFont="1" applyFill="1" applyBorder="1" applyAlignment="1">
      <alignment horizontal="center" vertical="center"/>
    </xf>
    <xf numFmtId="0" fontId="99" fillId="5" borderId="16" xfId="0" applyFont="1" applyFill="1" applyBorder="1" applyAlignment="1">
      <alignment horizontal="center" vertical="top" wrapText="1"/>
    </xf>
    <xf numFmtId="0" fontId="99" fillId="5" borderId="17" xfId="0" applyFont="1" applyFill="1" applyBorder="1" applyAlignment="1">
      <alignment horizontal="center" vertical="top" wrapText="1"/>
    </xf>
    <xf numFmtId="0" fontId="99" fillId="3" borderId="1" xfId="0" applyFont="1" applyFill="1" applyBorder="1" applyAlignment="1">
      <alignment horizontal="center"/>
    </xf>
    <xf numFmtId="0" fontId="109" fillId="0" borderId="1" xfId="0" applyFont="1" applyBorder="1" applyAlignment="1">
      <alignment horizontal="center"/>
    </xf>
    <xf numFmtId="2" fontId="109" fillId="0" borderId="4" xfId="0" applyNumberFormat="1" applyFont="1" applyBorder="1"/>
    <xf numFmtId="2" fontId="109" fillId="0" borderId="4" xfId="0" applyNumberFormat="1" applyFont="1" applyBorder="1" applyAlignment="1">
      <alignment wrapText="1"/>
    </xf>
    <xf numFmtId="2" fontId="99" fillId="0" borderId="4" xfId="0" applyNumberFormat="1" applyFont="1" applyBorder="1"/>
    <xf numFmtId="0" fontId="109" fillId="0" borderId="7" xfId="0" applyFont="1" applyBorder="1"/>
    <xf numFmtId="2" fontId="123" fillId="0" borderId="4" xfId="0" applyNumberFormat="1" applyFont="1" applyBorder="1"/>
    <xf numFmtId="0" fontId="99" fillId="3" borderId="8" xfId="0" applyFont="1" applyFill="1" applyBorder="1" applyAlignment="1">
      <alignment vertical="center"/>
    </xf>
    <xf numFmtId="0" fontId="109" fillId="3" borderId="4" xfId="0" applyFont="1" applyFill="1" applyBorder="1" applyAlignment="1"/>
    <xf numFmtId="0" fontId="109" fillId="3" borderId="7" xfId="0" applyFont="1" applyFill="1" applyBorder="1" applyAlignment="1"/>
    <xf numFmtId="0" fontId="109" fillId="0" borderId="1" xfId="0" applyFont="1" applyBorder="1"/>
    <xf numFmtId="0" fontId="99" fillId="3" borderId="4" xfId="0" applyFont="1" applyFill="1" applyBorder="1"/>
    <xf numFmtId="0" fontId="109" fillId="3" borderId="4" xfId="0" applyFont="1" applyFill="1" applyBorder="1"/>
    <xf numFmtId="2" fontId="99" fillId="3" borderId="4" xfId="0" applyNumberFormat="1" applyFont="1" applyFill="1" applyBorder="1"/>
    <xf numFmtId="0" fontId="99" fillId="0" borderId="0" xfId="0" applyFont="1" applyAlignment="1"/>
    <xf numFmtId="0" fontId="99" fillId="0" borderId="0" xfId="0" applyFont="1" applyAlignment="1">
      <alignment vertical="top"/>
    </xf>
    <xf numFmtId="0" fontId="99" fillId="3" borderId="14" xfId="0" applyFont="1" applyFill="1" applyBorder="1" applyAlignment="1">
      <alignment horizontal="center" vertical="center"/>
    </xf>
    <xf numFmtId="0" fontId="99" fillId="3" borderId="16" xfId="0" applyFont="1" applyFill="1" applyBorder="1" applyAlignment="1">
      <alignment horizontal="center" vertical="center"/>
    </xf>
    <xf numFmtId="0" fontId="99" fillId="3" borderId="16" xfId="0" applyFont="1" applyFill="1" applyBorder="1" applyAlignment="1">
      <alignment horizontal="center" vertical="center" wrapText="1"/>
    </xf>
    <xf numFmtId="0" fontId="99" fillId="3" borderId="17" xfId="0" applyFont="1" applyFill="1" applyBorder="1" applyAlignment="1">
      <alignment horizontal="center" vertical="center" wrapText="1"/>
    </xf>
    <xf numFmtId="0" fontId="99" fillId="0" borderId="1" xfId="0" applyFont="1" applyBorder="1" applyAlignment="1">
      <alignment horizontal="center"/>
    </xf>
    <xf numFmtId="0" fontId="99" fillId="0" borderId="36" xfId="0" applyFont="1" applyBorder="1" applyAlignment="1"/>
    <xf numFmtId="0" fontId="99" fillId="0" borderId="9" xfId="0" applyFont="1" applyBorder="1" applyAlignment="1">
      <alignment wrapText="1"/>
    </xf>
    <xf numFmtId="0" fontId="99" fillId="0" borderId="5" xfId="0" applyFont="1" applyBorder="1" applyAlignment="1">
      <alignment wrapText="1"/>
    </xf>
    <xf numFmtId="2" fontId="99" fillId="0" borderId="7" xfId="0" applyNumberFormat="1" applyFont="1" applyBorder="1"/>
    <xf numFmtId="0" fontId="99" fillId="0" borderId="47" xfId="0" applyFont="1" applyBorder="1"/>
    <xf numFmtId="2" fontId="99" fillId="0" borderId="43" xfId="0" applyNumberFormat="1" applyFont="1" applyBorder="1"/>
    <xf numFmtId="2" fontId="99" fillId="0" borderId="41" xfId="0" applyNumberFormat="1" applyFont="1" applyBorder="1"/>
    <xf numFmtId="2" fontId="109" fillId="0" borderId="41" xfId="0" applyNumberFormat="1" applyFont="1" applyBorder="1"/>
    <xf numFmtId="0" fontId="109" fillId="0" borderId="2" xfId="0" applyFont="1" applyBorder="1" applyAlignment="1">
      <alignment horizontal="center"/>
    </xf>
    <xf numFmtId="0" fontId="99" fillId="0" borderId="19" xfId="0" applyFont="1" applyBorder="1"/>
    <xf numFmtId="2" fontId="99" fillId="0" borderId="19" xfId="0" applyNumberFormat="1" applyFont="1" applyBorder="1"/>
    <xf numFmtId="2" fontId="99" fillId="0" borderId="6" xfId="0" applyNumberFormat="1" applyFont="1" applyBorder="1"/>
    <xf numFmtId="0" fontId="109" fillId="0" borderId="14" xfId="0" applyFont="1" applyBorder="1"/>
    <xf numFmtId="0" fontId="109" fillId="0" borderId="16" xfId="0" applyFont="1" applyBorder="1"/>
    <xf numFmtId="2" fontId="109" fillId="0" borderId="16" xfId="0" applyNumberFormat="1" applyFont="1" applyBorder="1"/>
    <xf numFmtId="2" fontId="109" fillId="0" borderId="17" xfId="0" applyNumberFormat="1" applyFont="1" applyBorder="1"/>
    <xf numFmtId="2" fontId="99" fillId="0" borderId="54" xfId="0" applyNumberFormat="1" applyFont="1" applyBorder="1"/>
    <xf numFmtId="0" fontId="86" fillId="0" borderId="14" xfId="0" applyFont="1" applyBorder="1" applyAlignment="1">
      <alignment horizontal="center"/>
    </xf>
    <xf numFmtId="0" fontId="86" fillId="0" borderId="16" xfId="0" applyFont="1" applyBorder="1" applyAlignment="1">
      <alignment horizontal="center"/>
    </xf>
    <xf numFmtId="0" fontId="86" fillId="0" borderId="17" xfId="0" applyFont="1" applyBorder="1" applyAlignment="1">
      <alignment horizontal="center"/>
    </xf>
    <xf numFmtId="0" fontId="86" fillId="0" borderId="1" xfId="0" applyFont="1" applyBorder="1"/>
    <xf numFmtId="0" fontId="86" fillId="0" borderId="4" xfId="0" applyFont="1" applyBorder="1"/>
    <xf numFmtId="0" fontId="86" fillId="0" borderId="7" xfId="0" applyFont="1" applyBorder="1"/>
    <xf numFmtId="0" fontId="86" fillId="0" borderId="2" xfId="0" applyFont="1" applyBorder="1"/>
    <xf numFmtId="0" fontId="86" fillId="0" borderId="19" xfId="0" applyFont="1" applyBorder="1"/>
    <xf numFmtId="0" fontId="86" fillId="0" borderId="6" xfId="0" applyFont="1" applyBorder="1"/>
    <xf numFmtId="0" fontId="86" fillId="0" borderId="0" xfId="0" applyFont="1" applyAlignment="1">
      <alignment horizontal="center"/>
    </xf>
    <xf numFmtId="0" fontId="86" fillId="0" borderId="4" xfId="0" applyFont="1" applyBorder="1" applyAlignment="1">
      <alignment horizontal="center"/>
    </xf>
    <xf numFmtId="0" fontId="86" fillId="0" borderId="0" xfId="0" applyFont="1" applyBorder="1" applyAlignment="1">
      <alignment horizontal="center"/>
    </xf>
    <xf numFmtId="0" fontId="86" fillId="0" borderId="0" xfId="0" applyFont="1" applyBorder="1"/>
    <xf numFmtId="0" fontId="86" fillId="0" borderId="14" xfId="0" applyFont="1" applyBorder="1" applyAlignment="1">
      <alignment horizontal="center" vertical="center"/>
    </xf>
    <xf numFmtId="0" fontId="86" fillId="0" borderId="16" xfId="0" applyFont="1" applyBorder="1" applyAlignment="1">
      <alignment horizontal="center" vertical="center"/>
    </xf>
    <xf numFmtId="0" fontId="86" fillId="0" borderId="17" xfId="0" applyFont="1" applyBorder="1" applyAlignment="1">
      <alignment horizontal="center" vertical="center"/>
    </xf>
    <xf numFmtId="0" fontId="86" fillId="0" borderId="1" xfId="0" applyFont="1" applyBorder="1" applyAlignment="1">
      <alignment horizontal="center"/>
    </xf>
    <xf numFmtId="0" fontId="86" fillId="0" borderId="7" xfId="0" applyFont="1" applyBorder="1" applyAlignment="1">
      <alignment horizontal="center"/>
    </xf>
    <xf numFmtId="0" fontId="86" fillId="0" borderId="2" xfId="0" applyFont="1" applyBorder="1" applyAlignment="1">
      <alignment horizontal="center"/>
    </xf>
    <xf numFmtId="0" fontId="86" fillId="0" borderId="19" xfId="0" applyFont="1" applyBorder="1" applyAlignment="1">
      <alignment horizontal="center"/>
    </xf>
    <xf numFmtId="0" fontId="86" fillId="0" borderId="6" xfId="0" applyFont="1" applyBorder="1" applyAlignment="1">
      <alignment horizontal="center"/>
    </xf>
    <xf numFmtId="0" fontId="78" fillId="0" borderId="0" xfId="3" applyFont="1" applyAlignment="1">
      <alignment horizontal="center" vertical="center"/>
    </xf>
    <xf numFmtId="0" fontId="42" fillId="0" borderId="0" xfId="0" applyFont="1" applyFill="1" applyBorder="1" applyAlignment="1">
      <alignment horizontal="right" vertical="center"/>
    </xf>
    <xf numFmtId="0" fontId="78" fillId="0" borderId="0" xfId="3" applyFont="1" applyAlignment="1">
      <alignment vertical="center"/>
    </xf>
    <xf numFmtId="0" fontId="78" fillId="0" borderId="0" xfId="3" applyFont="1" applyAlignment="1">
      <alignment horizontal="center" vertical="center"/>
    </xf>
    <xf numFmtId="1" fontId="30" fillId="0" borderId="1" xfId="0" applyNumberFormat="1" applyFont="1" applyBorder="1" applyAlignment="1">
      <alignment vertical="center" wrapText="1"/>
    </xf>
    <xf numFmtId="0" fontId="99" fillId="0" borderId="0" xfId="0" applyFont="1" applyBorder="1" applyAlignment="1">
      <alignment horizontal="right" vertical="top" wrapText="1"/>
    </xf>
    <xf numFmtId="0" fontId="99" fillId="0" borderId="0" xfId="0" applyFont="1" applyBorder="1" applyAlignment="1">
      <alignment horizontal="center" vertical="top" wrapText="1"/>
    </xf>
    <xf numFmtId="2" fontId="99" fillId="0" borderId="0" xfId="0" applyNumberFormat="1" applyFont="1" applyBorder="1" applyAlignment="1">
      <alignment vertical="top" wrapText="1"/>
    </xf>
    <xf numFmtId="0" fontId="99" fillId="0" borderId="4" xfId="0" applyFont="1" applyBorder="1" applyAlignment="1">
      <alignment horizontal="right" vertical="top" wrapText="1"/>
    </xf>
    <xf numFmtId="2" fontId="99" fillId="0" borderId="4" xfId="0" applyNumberFormat="1" applyFont="1" applyBorder="1" applyAlignment="1">
      <alignment vertical="top" wrapText="1"/>
    </xf>
    <xf numFmtId="0" fontId="76" fillId="0" borderId="0" xfId="3" applyFont="1" applyAlignment="1">
      <alignment vertical="center"/>
    </xf>
    <xf numFmtId="0" fontId="77" fillId="0" borderId="0" xfId="3" applyFont="1" applyAlignment="1">
      <alignment horizontal="center" vertical="center"/>
    </xf>
    <xf numFmtId="0" fontId="76" fillId="0" borderId="4" xfId="3" applyFont="1" applyBorder="1" applyAlignment="1">
      <alignment horizontal="center" vertical="center"/>
    </xf>
    <xf numFmtId="0" fontId="76" fillId="0" borderId="4" xfId="3" applyFont="1" applyBorder="1" applyAlignment="1">
      <alignment vertical="center"/>
    </xf>
    <xf numFmtId="0" fontId="77" fillId="0" borderId="4" xfId="3" applyFont="1" applyBorder="1" applyAlignment="1">
      <alignment vertical="center"/>
    </xf>
    <xf numFmtId="0" fontId="77" fillId="0" borderId="0" xfId="3" applyFont="1" applyAlignment="1">
      <alignment horizontal="right" vertical="center"/>
    </xf>
    <xf numFmtId="1" fontId="36" fillId="3" borderId="16" xfId="0" applyNumberFormat="1" applyFont="1" applyFill="1" applyBorder="1" applyAlignment="1">
      <alignment horizontal="center" vertical="center"/>
    </xf>
    <xf numFmtId="1" fontId="8" fillId="4" borderId="4" xfId="0" applyNumberFormat="1" applyFont="1" applyFill="1" applyBorder="1" applyAlignment="1">
      <alignment vertical="center"/>
    </xf>
    <xf numFmtId="0" fontId="0" fillId="0" borderId="0" xfId="0" applyAlignment="1">
      <alignment vertical="center"/>
    </xf>
    <xf numFmtId="1" fontId="90" fillId="0" borderId="0" xfId="0" applyNumberFormat="1" applyFont="1" applyFill="1" applyAlignment="1">
      <alignment vertical="center"/>
    </xf>
    <xf numFmtId="1" fontId="95" fillId="0" borderId="0" xfId="0" applyNumberFormat="1" applyFont="1" applyFill="1" applyBorder="1" applyAlignment="1">
      <alignment horizontal="center" vertical="center"/>
    </xf>
    <xf numFmtId="1" fontId="99" fillId="0" borderId="0" xfId="0" applyNumberFormat="1" applyFont="1" applyFill="1" applyBorder="1" applyAlignment="1">
      <alignment horizontal="center" vertical="center"/>
    </xf>
    <xf numFmtId="1" fontId="95" fillId="0" borderId="0" xfId="0" applyNumberFormat="1" applyFont="1" applyFill="1" applyBorder="1" applyAlignment="1">
      <alignment vertical="center"/>
    </xf>
    <xf numFmtId="1" fontId="95" fillId="0" borderId="16" xfId="0" applyNumberFormat="1" applyFont="1" applyFill="1" applyBorder="1" applyAlignment="1">
      <alignment horizontal="center" vertical="center" wrapText="1"/>
    </xf>
    <xf numFmtId="1" fontId="100" fillId="0" borderId="1" xfId="0" applyNumberFormat="1" applyFont="1" applyFill="1" applyBorder="1" applyAlignment="1">
      <alignment horizontal="center" vertical="center"/>
    </xf>
    <xf numFmtId="1" fontId="100" fillId="0" borderId="36" xfId="0" applyNumberFormat="1" applyFont="1" applyFill="1" applyBorder="1" applyAlignment="1">
      <alignment horizontal="center" vertical="center"/>
    </xf>
    <xf numFmtId="1" fontId="100" fillId="0" borderId="4" xfId="0" applyNumberFormat="1" applyFont="1" applyFill="1" applyBorder="1" applyAlignment="1">
      <alignment horizontal="center" vertical="center"/>
    </xf>
    <xf numFmtId="1" fontId="100" fillId="0" borderId="7" xfId="0" applyNumberFormat="1" applyFont="1" applyFill="1" applyBorder="1" applyAlignment="1">
      <alignment horizontal="center" vertical="center"/>
    </xf>
    <xf numFmtId="1" fontId="101" fillId="0" borderId="0" xfId="0" applyNumberFormat="1" applyFont="1" applyFill="1" applyAlignment="1">
      <alignment horizontal="center" vertical="center"/>
    </xf>
    <xf numFmtId="1" fontId="95" fillId="0" borderId="1" xfId="0" applyNumberFormat="1" applyFont="1" applyFill="1" applyBorder="1" applyAlignment="1">
      <alignment horizontal="center" vertical="center"/>
    </xf>
    <xf numFmtId="1" fontId="95" fillId="0" borderId="36" xfId="0" applyNumberFormat="1" applyFont="1" applyFill="1" applyBorder="1" applyAlignment="1">
      <alignment vertical="center"/>
    </xf>
    <xf numFmtId="1" fontId="95" fillId="0" borderId="4" xfId="0" applyNumberFormat="1" applyFont="1" applyFill="1" applyBorder="1" applyAlignment="1">
      <alignment vertical="center"/>
    </xf>
    <xf numFmtId="1" fontId="95" fillId="0" borderId="4" xfId="0" applyNumberFormat="1" applyFont="1" applyFill="1" applyBorder="1" applyAlignment="1">
      <alignment horizontal="right" vertical="center"/>
    </xf>
    <xf numFmtId="1" fontId="90" fillId="0" borderId="4" xfId="0" applyNumberFormat="1" applyFont="1" applyFill="1" applyBorder="1" applyAlignment="1">
      <alignment vertical="center"/>
    </xf>
    <xf numFmtId="1" fontId="105" fillId="0" borderId="7" xfId="0" applyNumberFormat="1" applyFont="1" applyFill="1" applyBorder="1" applyAlignment="1">
      <alignment vertical="center"/>
    </xf>
    <xf numFmtId="1" fontId="95" fillId="0" borderId="36" xfId="0" applyNumberFormat="1" applyFont="1" applyFill="1" applyBorder="1" applyAlignment="1">
      <alignment horizontal="left" vertical="center"/>
    </xf>
    <xf numFmtId="1" fontId="102" fillId="0" borderId="0" xfId="0" applyNumberFormat="1" applyFont="1" applyFill="1" applyAlignment="1">
      <alignment vertical="center"/>
    </xf>
    <xf numFmtId="1" fontId="95" fillId="0" borderId="4" xfId="0" applyNumberFormat="1" applyFont="1" applyFill="1" applyBorder="1" applyAlignment="1">
      <alignment vertical="center" wrapText="1"/>
    </xf>
    <xf numFmtId="1" fontId="98" fillId="0" borderId="0" xfId="0" applyNumberFormat="1" applyFont="1" applyFill="1" applyAlignment="1">
      <alignment vertical="center"/>
    </xf>
    <xf numFmtId="1" fontId="95" fillId="0" borderId="2" xfId="0" applyNumberFormat="1" applyFont="1" applyFill="1" applyBorder="1" applyAlignment="1">
      <alignment horizontal="center" vertical="center"/>
    </xf>
    <xf numFmtId="1" fontId="95" fillId="0" borderId="42" xfId="0" applyNumberFormat="1" applyFont="1" applyFill="1" applyBorder="1" applyAlignment="1">
      <alignment vertical="center"/>
    </xf>
    <xf numFmtId="1" fontId="95" fillId="0" borderId="19" xfId="0" applyNumberFormat="1" applyFont="1" applyFill="1" applyBorder="1" applyAlignment="1">
      <alignment horizontal="right" vertical="center"/>
    </xf>
    <xf numFmtId="1" fontId="95" fillId="0" borderId="19" xfId="0" applyNumberFormat="1" applyFont="1" applyFill="1" applyBorder="1" applyAlignment="1">
      <alignment vertical="center"/>
    </xf>
    <xf numFmtId="1" fontId="98" fillId="0" borderId="0" xfId="0" applyNumberFormat="1" applyFont="1" applyFill="1" applyBorder="1" applyAlignment="1">
      <alignment horizontal="center" vertical="center" wrapText="1"/>
    </xf>
    <xf numFmtId="1" fontId="95" fillId="0" borderId="0" xfId="0" applyNumberFormat="1" applyFont="1" applyFill="1" applyBorder="1" applyAlignment="1">
      <alignment vertical="center" wrapText="1"/>
    </xf>
    <xf numFmtId="1" fontId="98" fillId="0" borderId="0" xfId="0" applyNumberFormat="1" applyFont="1" applyFill="1" applyBorder="1" applyAlignment="1">
      <alignment vertical="center" wrapText="1"/>
    </xf>
    <xf numFmtId="1" fontId="90" fillId="0" borderId="0" xfId="0" applyNumberFormat="1" applyFont="1" applyFill="1" applyBorder="1" applyAlignment="1">
      <alignment vertical="center"/>
    </xf>
    <xf numFmtId="1" fontId="99" fillId="0" borderId="0" xfId="0" applyNumberFormat="1" applyFont="1" applyFill="1" applyBorder="1" applyAlignment="1">
      <alignment vertical="center"/>
    </xf>
    <xf numFmtId="0" fontId="99" fillId="0" borderId="4" xfId="0" applyFont="1" applyBorder="1" applyAlignment="1">
      <alignment horizontal="center" vertical="top" wrapText="1"/>
    </xf>
    <xf numFmtId="2" fontId="99" fillId="0" borderId="4" xfId="0" applyNumberFormat="1" applyFont="1" applyBorder="1" applyAlignment="1">
      <alignment horizontal="center" vertical="top" wrapText="1"/>
    </xf>
    <xf numFmtId="0" fontId="109" fillId="0" borderId="0" xfId="0" applyFont="1" applyAlignment="1">
      <alignment horizontal="center"/>
    </xf>
    <xf numFmtId="1" fontId="30" fillId="0" borderId="1" xfId="0" applyNumberFormat="1" applyFont="1" applyBorder="1" applyAlignment="1">
      <alignment vertical="top" wrapText="1"/>
    </xf>
    <xf numFmtId="1" fontId="14" fillId="0" borderId="4" xfId="0" applyNumberFormat="1" applyFont="1" applyBorder="1" applyAlignment="1">
      <alignment vertical="top"/>
    </xf>
    <xf numFmtId="1" fontId="14" fillId="0" borderId="7" xfId="0" applyNumberFormat="1" applyFont="1" applyBorder="1" applyAlignment="1">
      <alignment vertical="top"/>
    </xf>
    <xf numFmtId="1" fontId="14" fillId="0" borderId="0" xfId="0" applyNumberFormat="1" applyFont="1" applyAlignment="1">
      <alignment vertical="top"/>
    </xf>
    <xf numFmtId="1" fontId="0" fillId="0" borderId="0" xfId="0" applyNumberFormat="1" applyAlignment="1">
      <alignment vertical="top"/>
    </xf>
    <xf numFmtId="2" fontId="79" fillId="0" borderId="0" xfId="1" applyNumberFormat="1" applyFont="1" applyBorder="1" applyAlignment="1">
      <alignment vertical="center"/>
    </xf>
    <xf numFmtId="1" fontId="79" fillId="0" borderId="0" xfId="1" applyNumberFormat="1" applyFont="1" applyBorder="1" applyAlignment="1">
      <alignment vertical="center"/>
    </xf>
    <xf numFmtId="2" fontId="8" fillId="0" borderId="0" xfId="1" applyNumberFormat="1" applyFont="1" applyBorder="1" applyAlignment="1">
      <alignment vertical="center"/>
    </xf>
    <xf numFmtId="1" fontId="10" fillId="0" borderId="0" xfId="1" applyNumberFormat="1" applyFont="1" applyBorder="1" applyAlignment="1">
      <alignment horizontal="right" vertical="center"/>
    </xf>
    <xf numFmtId="1" fontId="33" fillId="0" borderId="0" xfId="1" applyNumberFormat="1" applyFont="1" applyBorder="1" applyAlignment="1">
      <alignment horizontal="right" vertical="center"/>
    </xf>
    <xf numFmtId="2" fontId="6" fillId="0" borderId="4" xfId="1" applyNumberFormat="1" applyFont="1" applyBorder="1" applyAlignment="1">
      <alignment vertical="center"/>
    </xf>
    <xf numFmtId="1" fontId="6" fillId="0" borderId="4" xfId="1" applyNumberFormat="1" applyFont="1" applyBorder="1" applyAlignment="1">
      <alignment vertical="center"/>
    </xf>
    <xf numFmtId="2" fontId="8" fillId="0" borderId="4" xfId="1" applyNumberFormat="1" applyFont="1" applyBorder="1" applyAlignment="1">
      <alignment vertical="center" wrapText="1"/>
    </xf>
    <xf numFmtId="2" fontId="6" fillId="0" borderId="4" xfId="1" applyNumberFormat="1" applyFont="1" applyBorder="1" applyAlignment="1">
      <alignment vertical="center" wrapText="1"/>
    </xf>
    <xf numFmtId="1" fontId="6" fillId="0" borderId="4" xfId="1" applyNumberFormat="1" applyFont="1" applyBorder="1" applyAlignment="1">
      <alignment horizontal="right" vertical="center"/>
    </xf>
    <xf numFmtId="2" fontId="8" fillId="0" borderId="4" xfId="1" applyNumberFormat="1" applyFont="1" applyBorder="1" applyAlignment="1">
      <alignment horizontal="left" vertical="center"/>
    </xf>
    <xf numFmtId="1" fontId="6" fillId="2" borderId="4" xfId="1" applyNumberFormat="1" applyFont="1" applyFill="1" applyBorder="1" applyAlignment="1">
      <alignment vertical="center" wrapText="1"/>
    </xf>
    <xf numFmtId="2" fontId="8" fillId="0" borderId="4" xfId="0" applyNumberFormat="1" applyFont="1" applyBorder="1" applyAlignment="1">
      <alignment horizontal="left" vertical="center"/>
    </xf>
    <xf numFmtId="1" fontId="6" fillId="2" borderId="4" xfId="1" applyNumberFormat="1" applyFont="1" applyFill="1" applyBorder="1" applyAlignment="1">
      <alignment vertical="center"/>
    </xf>
    <xf numFmtId="1" fontId="13" fillId="0" borderId="4" xfId="1" applyNumberFormat="1" applyFont="1" applyBorder="1" applyAlignment="1">
      <alignment vertical="center"/>
    </xf>
    <xf numFmtId="2" fontId="6" fillId="0" borderId="4" xfId="1" applyNumberFormat="1" applyFont="1" applyBorder="1" applyAlignment="1">
      <alignment horizontal="center" vertical="center" wrapText="1"/>
    </xf>
    <xf numFmtId="2" fontId="6" fillId="0" borderId="0" xfId="0" applyNumberFormat="1" applyFont="1" applyBorder="1" applyAlignment="1">
      <alignment horizontal="center" vertical="center"/>
    </xf>
    <xf numFmtId="2" fontId="0" fillId="0" borderId="0" xfId="0" applyNumberFormat="1" applyBorder="1" applyAlignment="1">
      <alignment vertical="center"/>
    </xf>
    <xf numFmtId="2" fontId="90" fillId="0" borderId="0" xfId="2" applyNumberFormat="1" applyFont="1" applyBorder="1" applyAlignment="1">
      <alignment vertical="center"/>
    </xf>
    <xf numFmtId="1" fontId="90" fillId="0" borderId="0" xfId="2" applyNumberFormat="1" applyFont="1" applyBorder="1" applyAlignment="1">
      <alignment vertical="center"/>
    </xf>
    <xf numFmtId="1" fontId="95" fillId="0" borderId="0" xfId="2" applyNumberFormat="1" applyFont="1" applyBorder="1" applyAlignment="1">
      <alignment horizontal="right" vertical="center"/>
    </xf>
    <xf numFmtId="1" fontId="103" fillId="0" borderId="0" xfId="2" applyNumberFormat="1" applyFont="1" applyBorder="1" applyAlignment="1">
      <alignment horizontal="right" vertical="center"/>
    </xf>
    <xf numFmtId="0" fontId="90" fillId="0" borderId="0" xfId="4" applyFont="1" applyAlignment="1">
      <alignment vertical="center"/>
    </xf>
    <xf numFmtId="2" fontId="90" fillId="0" borderId="0" xfId="4" applyNumberFormat="1" applyFont="1" applyBorder="1" applyAlignment="1">
      <alignment vertical="center"/>
    </xf>
    <xf numFmtId="1" fontId="90" fillId="0" borderId="0" xfId="4" applyNumberFormat="1" applyFont="1" applyAlignment="1">
      <alignment vertical="center"/>
    </xf>
    <xf numFmtId="1" fontId="90" fillId="0" borderId="0" xfId="4" applyNumberFormat="1" applyFont="1" applyBorder="1" applyAlignment="1">
      <alignment vertical="center"/>
    </xf>
    <xf numFmtId="0" fontId="90" fillId="0" borderId="0" xfId="4" applyFont="1" applyBorder="1" applyAlignment="1">
      <alignment vertical="center"/>
    </xf>
    <xf numFmtId="2" fontId="90" fillId="0" borderId="0" xfId="4" applyNumberFormat="1" applyFont="1" applyAlignment="1">
      <alignment vertical="center"/>
    </xf>
    <xf numFmtId="2" fontId="95" fillId="0" borderId="0" xfId="4" applyNumberFormat="1" applyFont="1" applyBorder="1" applyAlignment="1">
      <alignment vertical="center"/>
    </xf>
    <xf numFmtId="0" fontId="95" fillId="0" borderId="0" xfId="4" applyFont="1" applyBorder="1" applyAlignment="1">
      <alignment vertical="center"/>
    </xf>
    <xf numFmtId="2" fontId="90" fillId="0" borderId="4" xfId="2" applyNumberFormat="1" applyFont="1" applyBorder="1" applyAlignment="1">
      <alignment horizontal="left" vertical="center"/>
    </xf>
    <xf numFmtId="1" fontId="95" fillId="0" borderId="4" xfId="2" applyNumberFormat="1" applyFont="1" applyBorder="1" applyAlignment="1">
      <alignment horizontal="center" vertical="center"/>
    </xf>
    <xf numFmtId="1" fontId="95" fillId="0" borderId="4" xfId="2" applyNumberFormat="1" applyFont="1" applyBorder="1" applyAlignment="1">
      <alignment horizontal="right" vertical="center" wrapText="1"/>
    </xf>
    <xf numFmtId="2" fontId="95" fillId="0" borderId="4" xfId="2" applyNumberFormat="1" applyFont="1" applyBorder="1" applyAlignment="1">
      <alignment vertical="center" wrapText="1"/>
    </xf>
    <xf numFmtId="0" fontId="90" fillId="0" borderId="4" xfId="4" applyFont="1" applyBorder="1" applyAlignment="1">
      <alignment vertical="center"/>
    </xf>
    <xf numFmtId="2" fontId="90" fillId="0" borderId="4" xfId="4" applyNumberFormat="1" applyFont="1" applyBorder="1" applyAlignment="1">
      <alignment vertical="center"/>
    </xf>
    <xf numFmtId="2" fontId="95" fillId="0" borderId="4" xfId="2" applyNumberFormat="1" applyFont="1" applyBorder="1" applyAlignment="1">
      <alignment vertical="center"/>
    </xf>
    <xf numFmtId="2" fontId="90" fillId="0" borderId="4" xfId="2" applyNumberFormat="1" applyFont="1" applyBorder="1" applyAlignment="1">
      <alignment vertical="center"/>
    </xf>
    <xf numFmtId="1" fontId="114" fillId="0" borderId="4" xfId="2" applyNumberFormat="1" applyFont="1" applyBorder="1" applyAlignment="1">
      <alignment horizontal="right" vertical="center" wrapText="1"/>
    </xf>
    <xf numFmtId="2" fontId="95" fillId="3" borderId="4" xfId="2" applyNumberFormat="1" applyFont="1" applyFill="1" applyBorder="1" applyAlignment="1">
      <alignment horizontal="center" vertical="center" shrinkToFit="1"/>
    </xf>
    <xf numFmtId="1" fontId="95" fillId="3" borderId="4" xfId="2" applyNumberFormat="1" applyFont="1" applyFill="1" applyBorder="1" applyAlignment="1">
      <alignment horizontal="center" vertical="center" shrinkToFit="1"/>
    </xf>
    <xf numFmtId="2" fontId="95" fillId="3" borderId="4" xfId="2" applyNumberFormat="1" applyFont="1" applyFill="1" applyBorder="1" applyAlignment="1">
      <alignment horizontal="center" vertical="center" wrapText="1"/>
    </xf>
    <xf numFmtId="1" fontId="95" fillId="0" borderId="4" xfId="2" applyNumberFormat="1" applyFont="1" applyBorder="1" applyAlignment="1">
      <alignment horizontal="right" vertical="center"/>
    </xf>
    <xf numFmtId="1" fontId="95" fillId="0" borderId="4" xfId="4" applyNumberFormat="1" applyFont="1" applyBorder="1" applyAlignment="1">
      <alignment horizontal="center" vertical="center"/>
    </xf>
    <xf numFmtId="2" fontId="90" fillId="0" borderId="4" xfId="2" quotePrefix="1" applyNumberFormat="1" applyFont="1" applyBorder="1" applyAlignment="1">
      <alignment horizontal="left" vertical="center"/>
    </xf>
    <xf numFmtId="0" fontId="112" fillId="0" borderId="4" xfId="4" applyFont="1" applyBorder="1" applyAlignment="1">
      <alignment horizontal="left" vertical="center"/>
    </xf>
    <xf numFmtId="1" fontId="113" fillId="0" borderId="4" xfId="2" applyNumberFormat="1" applyFont="1" applyBorder="1" applyAlignment="1">
      <alignment horizontal="center" vertical="center"/>
    </xf>
    <xf numFmtId="2" fontId="90" fillId="0" borderId="4" xfId="2" applyNumberFormat="1" applyFont="1" applyBorder="1" applyAlignment="1">
      <alignment horizontal="right" vertical="center"/>
    </xf>
    <xf numFmtId="1" fontId="95" fillId="0" borderId="4" xfId="4" applyNumberFormat="1" applyFont="1" applyBorder="1" applyAlignment="1">
      <alignment horizontal="right" vertical="center"/>
    </xf>
    <xf numFmtId="0" fontId="90" fillId="0" borderId="4" xfId="4" applyFont="1" applyBorder="1" applyAlignment="1">
      <alignment horizontal="left" vertical="center"/>
    </xf>
    <xf numFmtId="0" fontId="115" fillId="0" borderId="4" xfId="4" applyFont="1" applyBorder="1" applyAlignment="1">
      <alignment vertical="center"/>
    </xf>
    <xf numFmtId="2" fontId="90" fillId="0" borderId="4" xfId="4" quotePrefix="1" applyNumberFormat="1" applyFont="1" applyBorder="1" applyAlignment="1">
      <alignment horizontal="left" vertical="center"/>
    </xf>
    <xf numFmtId="1" fontId="114" fillId="0" borderId="4" xfId="2" applyNumberFormat="1" applyFont="1" applyBorder="1" applyAlignment="1">
      <alignment horizontal="right" vertical="center"/>
    </xf>
    <xf numFmtId="2" fontId="95" fillId="0" borderId="4" xfId="2" applyNumberFormat="1" applyFont="1" applyBorder="1" applyAlignment="1">
      <alignment horizontal="center" vertical="center" wrapText="1"/>
    </xf>
    <xf numFmtId="0" fontId="78" fillId="0" borderId="0" xfId="3" applyFont="1" applyAlignment="1">
      <alignment horizontal="center" vertical="center"/>
    </xf>
    <xf numFmtId="0" fontId="6" fillId="0" borderId="0" xfId="0" applyFont="1" applyAlignment="1">
      <alignment horizontal="center"/>
    </xf>
    <xf numFmtId="0" fontId="0" fillId="0" borderId="4" xfId="0" applyBorder="1" applyAlignment="1">
      <alignment vertical="center"/>
    </xf>
    <xf numFmtId="0" fontId="6" fillId="0" borderId="4" xfId="0" applyFont="1" applyBorder="1" applyAlignment="1">
      <alignment horizontal="center"/>
    </xf>
    <xf numFmtId="0" fontId="86" fillId="0" borderId="8" xfId="0" applyFont="1" applyBorder="1" applyAlignment="1">
      <alignment horizontal="center" vertical="center"/>
    </xf>
    <xf numFmtId="0" fontId="137" fillId="0" borderId="0" xfId="0" applyFont="1" applyAlignment="1">
      <alignment vertical="top"/>
    </xf>
    <xf numFmtId="0" fontId="138" fillId="0" borderId="0" xfId="0" applyFont="1" applyAlignment="1"/>
    <xf numFmtId="0" fontId="138" fillId="0" borderId="0" xfId="0" applyFont="1" applyAlignment="1">
      <alignment horizontal="center"/>
    </xf>
    <xf numFmtId="0" fontId="86" fillId="0" borderId="0" xfId="0" applyFont="1" applyAlignment="1">
      <alignment horizontal="right"/>
    </xf>
    <xf numFmtId="0" fontId="6" fillId="0" borderId="0" xfId="0" applyFont="1" applyAlignment="1">
      <alignment horizontal="right"/>
    </xf>
    <xf numFmtId="0" fontId="6" fillId="0" borderId="0" xfId="0" applyFont="1" applyAlignment="1">
      <alignment horizontal="center"/>
    </xf>
    <xf numFmtId="0" fontId="78" fillId="0" borderId="0" xfId="3" applyFont="1" applyAlignment="1">
      <alignment horizontal="center" vertical="center"/>
    </xf>
    <xf numFmtId="0" fontId="133" fillId="0" borderId="0" xfId="0" applyFont="1" applyAlignment="1">
      <alignment horizontal="center" vertical="top"/>
    </xf>
    <xf numFmtId="0" fontId="38" fillId="3" borderId="4" xfId="0" applyFont="1" applyFill="1" applyBorder="1" applyAlignment="1">
      <alignment vertical="center" wrapText="1"/>
    </xf>
    <xf numFmtId="0" fontId="6" fillId="3" borderId="4" xfId="0" applyFont="1" applyFill="1" applyBorder="1" applyAlignment="1">
      <alignment vertical="center"/>
    </xf>
    <xf numFmtId="0" fontId="36" fillId="3" borderId="4" xfId="0" applyFont="1" applyFill="1" applyBorder="1" applyAlignment="1">
      <alignment vertical="center"/>
    </xf>
    <xf numFmtId="1" fontId="6" fillId="0" borderId="5" xfId="0" applyNumberFormat="1" applyFont="1" applyBorder="1" applyAlignment="1">
      <alignment vertical="center"/>
    </xf>
    <xf numFmtId="1" fontId="6" fillId="0" borderId="11" xfId="0" applyNumberFormat="1" applyFont="1" applyBorder="1" applyAlignment="1">
      <alignment vertical="center"/>
    </xf>
    <xf numFmtId="0" fontId="36" fillId="3" borderId="4" xfId="0" applyFont="1" applyFill="1" applyBorder="1" applyAlignment="1">
      <alignment vertical="center" wrapText="1"/>
    </xf>
    <xf numFmtId="0" fontId="23" fillId="3" borderId="5" xfId="0" applyFont="1" applyFill="1" applyBorder="1" applyAlignment="1">
      <alignment horizontal="center" vertical="center"/>
    </xf>
    <xf numFmtId="1" fontId="30" fillId="0" borderId="5" xfId="0" applyNumberFormat="1" applyFont="1" applyBorder="1" applyAlignment="1">
      <alignment vertical="center"/>
    </xf>
    <xf numFmtId="0" fontId="23" fillId="3" borderId="4" xfId="0" applyFont="1" applyFill="1" applyBorder="1" applyAlignment="1">
      <alignment vertical="center" wrapText="1"/>
    </xf>
    <xf numFmtId="0" fontId="23" fillId="3" borderId="4" xfId="0" applyFont="1" applyFill="1" applyBorder="1" applyAlignment="1">
      <alignment vertical="center"/>
    </xf>
    <xf numFmtId="0" fontId="23" fillId="0" borderId="4" xfId="0" applyFont="1" applyBorder="1" applyAlignment="1">
      <alignment vertical="center" wrapText="1"/>
    </xf>
    <xf numFmtId="0" fontId="33" fillId="0" borderId="0" xfId="0" applyFont="1" applyBorder="1" applyAlignment="1">
      <alignment vertical="center"/>
    </xf>
    <xf numFmtId="0" fontId="36" fillId="3" borderId="4" xfId="0" applyFont="1" applyFill="1" applyBorder="1" applyAlignment="1">
      <alignment horizontal="center" vertical="center" wrapText="1"/>
    </xf>
    <xf numFmtId="0" fontId="51" fillId="0" borderId="24" xfId="0" applyFont="1" applyBorder="1" applyAlignment="1">
      <alignment horizontal="right" vertical="center"/>
    </xf>
    <xf numFmtId="1" fontId="51" fillId="0" borderId="24" xfId="0" applyNumberFormat="1" applyFont="1" applyBorder="1" applyAlignment="1">
      <alignment horizontal="center" wrapText="1"/>
    </xf>
    <xf numFmtId="0" fontId="76" fillId="0" borderId="4" xfId="3" applyFont="1" applyBorder="1" applyAlignment="1">
      <alignment horizontal="center"/>
    </xf>
    <xf numFmtId="0" fontId="76" fillId="0" borderId="0" xfId="3" applyFont="1" applyAlignment="1">
      <alignment horizontal="center"/>
    </xf>
    <xf numFmtId="0" fontId="133" fillId="0" borderId="0" xfId="0" applyFont="1" applyAlignment="1">
      <alignment vertical="top"/>
    </xf>
    <xf numFmtId="0" fontId="133" fillId="0" borderId="0" xfId="0" applyFont="1" applyAlignment="1">
      <alignment horizontal="center" vertical="top"/>
    </xf>
    <xf numFmtId="0" fontId="36" fillId="3" borderId="0" xfId="0" applyFont="1" applyFill="1" applyAlignment="1">
      <alignment horizontal="center" vertical="center"/>
    </xf>
    <xf numFmtId="0" fontId="140" fillId="0" borderId="22" xfId="0" applyFont="1" applyBorder="1" applyAlignment="1">
      <alignment horizontal="center" vertical="top" wrapText="1"/>
    </xf>
    <xf numFmtId="0" fontId="141" fillId="0" borderId="1" xfId="0" applyFont="1" applyBorder="1" applyAlignment="1">
      <alignment horizontal="center" vertical="top" wrapText="1"/>
    </xf>
    <xf numFmtId="0" fontId="141" fillId="0" borderId="4" xfId="0" applyFont="1" applyBorder="1" applyAlignment="1">
      <alignment horizontal="justify" vertical="top" wrapText="1"/>
    </xf>
    <xf numFmtId="0" fontId="141" fillId="0" borderId="7" xfId="0" applyFont="1" applyBorder="1" applyAlignment="1">
      <alignment horizontal="justify" vertical="top" wrapText="1"/>
    </xf>
    <xf numFmtId="0" fontId="141" fillId="0" borderId="4" xfId="0" applyFont="1" applyFill="1" applyBorder="1" applyAlignment="1">
      <alignment horizontal="justify" vertical="top" wrapText="1"/>
    </xf>
    <xf numFmtId="0" fontId="141" fillId="0" borderId="1" xfId="0" applyFont="1" applyFill="1" applyBorder="1" applyAlignment="1">
      <alignment horizontal="center" vertical="top" wrapText="1"/>
    </xf>
    <xf numFmtId="0" fontId="0" fillId="0" borderId="1" xfId="0" applyBorder="1"/>
    <xf numFmtId="0" fontId="143" fillId="0" borderId="1" xfId="0" applyFont="1" applyBorder="1" applyAlignment="1">
      <alignment horizontal="justify"/>
    </xf>
    <xf numFmtId="0" fontId="0" fillId="0" borderId="7" xfId="0" applyBorder="1"/>
    <xf numFmtId="0" fontId="140" fillId="0" borderId="4" xfId="0" applyFont="1" applyBorder="1" applyAlignment="1">
      <alignment horizontal="left" vertical="top" wrapText="1"/>
    </xf>
    <xf numFmtId="0" fontId="86" fillId="0" borderId="43" xfId="0" applyFont="1" applyBorder="1" applyAlignment="1"/>
    <xf numFmtId="0" fontId="140" fillId="0" borderId="36" xfId="0" applyFont="1" applyBorder="1" applyAlignment="1">
      <alignment vertical="top" wrapText="1"/>
    </xf>
    <xf numFmtId="0" fontId="86" fillId="0" borderId="4" xfId="0" applyFont="1" applyBorder="1" applyAlignment="1">
      <alignment horizontal="left" vertical="top"/>
    </xf>
    <xf numFmtId="0" fontId="86" fillId="0" borderId="4" xfId="0" applyFont="1" applyBorder="1" applyAlignment="1">
      <alignment horizontal="center" vertical="center"/>
    </xf>
    <xf numFmtId="0" fontId="86" fillId="0" borderId="4" xfId="0" applyFont="1" applyBorder="1" applyAlignment="1">
      <alignment vertical="center"/>
    </xf>
    <xf numFmtId="0" fontId="86" fillId="0" borderId="48" xfId="0" applyFont="1" applyBorder="1" applyAlignment="1"/>
    <xf numFmtId="0" fontId="6" fillId="0" borderId="0" xfId="0" applyFont="1" applyAlignment="1">
      <alignment horizontal="center"/>
    </xf>
    <xf numFmtId="0" fontId="36" fillId="3" borderId="4" xfId="0" applyFont="1" applyFill="1" applyBorder="1" applyAlignment="1">
      <alignment horizontal="center" vertical="center"/>
    </xf>
    <xf numFmtId="0" fontId="6" fillId="0" borderId="44" xfId="0" applyFont="1" applyBorder="1" applyAlignment="1">
      <alignment horizontal="center"/>
    </xf>
    <xf numFmtId="0" fontId="23" fillId="0" borderId="1" xfId="0" applyFont="1" applyBorder="1" applyAlignment="1"/>
    <xf numFmtId="0" fontId="0" fillId="0" borderId="4" xfId="0"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xf>
    <xf numFmtId="0" fontId="13" fillId="3" borderId="4" xfId="0" applyFont="1" applyFill="1" applyBorder="1" applyAlignment="1">
      <alignment vertical="center"/>
    </xf>
    <xf numFmtId="1" fontId="6" fillId="3" borderId="4" xfId="0" applyNumberFormat="1" applyFont="1" applyFill="1" applyBorder="1" applyAlignment="1">
      <alignment vertical="center"/>
    </xf>
    <xf numFmtId="1" fontId="6" fillId="0" borderId="0" xfId="0" applyNumberFormat="1" applyFont="1" applyFill="1" applyBorder="1" applyAlignment="1">
      <alignment horizontal="center" vertical="center"/>
    </xf>
    <xf numFmtId="1" fontId="6" fillId="0" borderId="4" xfId="0" applyNumberFormat="1" applyFont="1" applyFill="1" applyBorder="1" applyAlignment="1">
      <alignment horizontal="left" vertical="center" wrapText="1"/>
    </xf>
    <xf numFmtId="0" fontId="41" fillId="3" borderId="4" xfId="0" applyFont="1" applyFill="1" applyBorder="1" applyAlignment="1">
      <alignment horizontal="center"/>
    </xf>
    <xf numFmtId="1" fontId="8" fillId="0" borderId="41" xfId="0" applyNumberFormat="1" applyFont="1" applyBorder="1" applyAlignment="1">
      <alignment vertical="center"/>
    </xf>
    <xf numFmtId="1" fontId="23" fillId="0" borderId="61" xfId="0" applyNumberFormat="1" applyFont="1" applyBorder="1" applyAlignment="1">
      <alignment vertical="top" wrapText="1"/>
    </xf>
    <xf numFmtId="1" fontId="23" fillId="0" borderId="25" xfId="0" applyNumberFormat="1" applyFont="1" applyBorder="1" applyAlignment="1">
      <alignment vertical="center" wrapText="1"/>
    </xf>
    <xf numFmtId="1" fontId="23" fillId="0" borderId="61" xfId="0" applyNumberFormat="1" applyFont="1" applyBorder="1" applyAlignment="1">
      <alignment vertical="center" wrapText="1"/>
    </xf>
    <xf numFmtId="0" fontId="95" fillId="3" borderId="4" xfId="0" applyFont="1" applyFill="1" applyBorder="1" applyAlignment="1">
      <alignment horizontal="center" vertical="center"/>
    </xf>
    <xf numFmtId="0" fontId="39" fillId="4" borderId="4" xfId="0" applyFont="1" applyFill="1" applyBorder="1" applyAlignment="1">
      <alignment vertical="center"/>
    </xf>
    <xf numFmtId="0" fontId="38" fillId="5" borderId="4" xfId="0" applyFont="1" applyFill="1" applyBorder="1" applyAlignment="1">
      <alignment horizontal="center" vertical="center"/>
    </xf>
    <xf numFmtId="0" fontId="128" fillId="0" borderId="0" xfId="0" applyFont="1" applyAlignment="1">
      <alignment horizontal="center" vertical="top"/>
    </xf>
    <xf numFmtId="0" fontId="0" fillId="0" borderId="0" xfId="0" applyAlignment="1">
      <alignment vertical="center"/>
    </xf>
    <xf numFmtId="0" fontId="14" fillId="0" borderId="0" xfId="0" applyFont="1" applyAlignment="1">
      <alignment horizontal="right" vertical="center"/>
    </xf>
    <xf numFmtId="0" fontId="14" fillId="0" borderId="4" xfId="0" applyFont="1" applyBorder="1" applyAlignment="1">
      <alignment vertical="center" wrapText="1"/>
    </xf>
    <xf numFmtId="0" fontId="14" fillId="0" borderId="4" xfId="0" applyFont="1" applyBorder="1" applyAlignment="1">
      <alignment horizontal="left" vertical="center"/>
    </xf>
    <xf numFmtId="1" fontId="14" fillId="4" borderId="4" xfId="0" applyNumberFormat="1" applyFont="1" applyFill="1" applyBorder="1"/>
    <xf numFmtId="2" fontId="1" fillId="0" borderId="4" xfId="1" applyNumberFormat="1" applyFont="1" applyBorder="1" applyAlignment="1">
      <alignment vertical="center"/>
    </xf>
    <xf numFmtId="1" fontId="1" fillId="0" borderId="4" xfId="0" applyNumberFormat="1" applyFont="1" applyFill="1" applyBorder="1" applyAlignment="1">
      <alignment horizontal="center" vertical="center" wrapText="1"/>
    </xf>
    <xf numFmtId="0" fontId="77" fillId="0" borderId="4" xfId="0" applyFont="1" applyBorder="1" applyAlignment="1">
      <alignment vertical="top"/>
    </xf>
    <xf numFmtId="1" fontId="109" fillId="0" borderId="45" xfId="0" applyNumberFormat="1" applyFont="1" applyBorder="1" applyAlignment="1">
      <alignment wrapText="1"/>
    </xf>
    <xf numFmtId="1" fontId="92" fillId="0" borderId="0" xfId="0" applyNumberFormat="1" applyFont="1" applyAlignment="1"/>
    <xf numFmtId="0" fontId="78" fillId="0" borderId="0" xfId="3" applyFont="1" applyAlignment="1">
      <alignment horizontal="center" vertical="center"/>
    </xf>
    <xf numFmtId="0" fontId="14" fillId="3" borderId="4" xfId="0" applyFont="1" applyFill="1" applyBorder="1" applyAlignment="1">
      <alignment vertical="center" wrapText="1"/>
    </xf>
    <xf numFmtId="1" fontId="14" fillId="3" borderId="33" xfId="0" applyNumberFormat="1" applyFont="1" applyFill="1" applyBorder="1" applyAlignment="1">
      <alignment vertical="center" wrapText="1"/>
    </xf>
    <xf numFmtId="1" fontId="37" fillId="3" borderId="33" xfId="0" applyNumberFormat="1" applyFont="1" applyFill="1" applyBorder="1" applyAlignment="1">
      <alignment horizontal="left" vertical="center" wrapText="1"/>
    </xf>
    <xf numFmtId="0" fontId="92" fillId="0" borderId="4" xfId="0" applyFont="1" applyBorder="1" applyAlignment="1">
      <alignment horizontal="right"/>
    </xf>
    <xf numFmtId="0" fontId="94" fillId="0" borderId="4" xfId="0" applyFont="1" applyBorder="1" applyAlignment="1">
      <alignment horizontal="center" vertical="center"/>
    </xf>
    <xf numFmtId="1" fontId="14" fillId="0" borderId="3" xfId="0" applyNumberFormat="1" applyFont="1" applyBorder="1"/>
    <xf numFmtId="1" fontId="14" fillId="0" borderId="18" xfId="0" applyNumberFormat="1" applyFont="1" applyBorder="1"/>
    <xf numFmtId="0" fontId="41" fillId="3" borderId="4" xfId="0" applyFont="1" applyFill="1" applyBorder="1" applyAlignment="1">
      <alignment horizontal="center" vertical="center" wrapText="1"/>
    </xf>
    <xf numFmtId="0" fontId="38" fillId="0" borderId="0" xfId="0" applyFont="1" applyFill="1" applyAlignment="1">
      <alignment horizontal="left" vertical="center"/>
    </xf>
    <xf numFmtId="0" fontId="41" fillId="3" borderId="4" xfId="0" applyFont="1" applyFill="1" applyBorder="1" applyAlignment="1">
      <alignment horizontal="center" vertical="center"/>
    </xf>
    <xf numFmtId="1" fontId="13" fillId="0" borderId="0" xfId="0" applyNumberFormat="1" applyFont="1" applyBorder="1" applyAlignment="1">
      <alignment vertical="center"/>
    </xf>
    <xf numFmtId="0" fontId="95" fillId="4" borderId="0" xfId="0" applyFont="1" applyFill="1" applyBorder="1" applyAlignment="1">
      <alignment vertical="top" wrapText="1"/>
    </xf>
    <xf numFmtId="0" fontId="39" fillId="0" borderId="0" xfId="0" applyFont="1" applyFill="1" applyBorder="1" applyAlignment="1">
      <alignment horizontal="center" vertical="center"/>
    </xf>
    <xf numFmtId="0" fontId="61" fillId="0" borderId="0" xfId="0" applyFont="1" applyBorder="1" applyAlignment="1">
      <alignment vertical="center"/>
    </xf>
    <xf numFmtId="0" fontId="41" fillId="3" borderId="4" xfId="0" applyFont="1" applyFill="1" applyBorder="1" applyAlignment="1">
      <alignment horizontal="center" vertical="center"/>
    </xf>
    <xf numFmtId="0" fontId="41" fillId="3" borderId="4" xfId="0" applyFont="1" applyFill="1" applyBorder="1" applyAlignment="1">
      <alignment horizontal="center" vertical="center" wrapText="1"/>
    </xf>
    <xf numFmtId="0" fontId="120" fillId="3" borderId="4" xfId="0" applyFont="1" applyFill="1" applyBorder="1" applyAlignment="1" applyProtection="1">
      <alignment horizontal="center" vertical="center" wrapText="1"/>
    </xf>
    <xf numFmtId="0" fontId="90" fillId="0" borderId="0" xfId="0" applyFont="1" applyFill="1" applyBorder="1" applyAlignment="1">
      <alignment vertical="center"/>
    </xf>
    <xf numFmtId="0" fontId="41" fillId="0" borderId="0" xfId="0" applyFont="1" applyFill="1" applyBorder="1" applyAlignment="1">
      <alignment horizontal="center" vertical="center"/>
    </xf>
    <xf numFmtId="0" fontId="39" fillId="0" borderId="0" xfId="0" applyFont="1" applyFill="1" applyBorder="1" applyAlignment="1">
      <alignment vertical="center"/>
    </xf>
    <xf numFmtId="0" fontId="41" fillId="3" borderId="8" xfId="0" applyFont="1" applyFill="1" applyBorder="1" applyAlignment="1">
      <alignment horizontal="center" vertical="center" wrapText="1"/>
    </xf>
    <xf numFmtId="0" fontId="75" fillId="0" borderId="0" xfId="0" applyFont="1" applyFill="1" applyBorder="1" applyAlignment="1" applyProtection="1">
      <alignment horizontal="center" vertical="center" wrapText="1"/>
    </xf>
    <xf numFmtId="0" fontId="75" fillId="0" borderId="0" xfId="0" applyFont="1" applyFill="1" applyBorder="1" applyAlignment="1" applyProtection="1">
      <alignment vertical="center" wrapText="1"/>
    </xf>
    <xf numFmtId="0" fontId="65" fillId="0" borderId="0" xfId="0" applyFont="1" applyAlignment="1">
      <alignment horizontal="center"/>
    </xf>
    <xf numFmtId="0" fontId="65" fillId="0" borderId="0" xfId="0" applyFont="1" applyBorder="1"/>
    <xf numFmtId="0" fontId="75" fillId="0" borderId="0" xfId="0" applyFont="1" applyFill="1" applyBorder="1" applyAlignment="1" applyProtection="1">
      <alignment horizontal="left" vertical="top" wrapText="1"/>
    </xf>
    <xf numFmtId="2" fontId="75" fillId="0" borderId="0" xfId="0" applyNumberFormat="1" applyFont="1" applyFill="1" applyBorder="1" applyAlignment="1" applyProtection="1">
      <alignment horizontal="right" vertical="top" wrapText="1"/>
    </xf>
    <xf numFmtId="0" fontId="65" fillId="0" borderId="0" xfId="0" applyFont="1" applyBorder="1" applyAlignment="1">
      <alignment horizontal="center"/>
    </xf>
    <xf numFmtId="2" fontId="1" fillId="0" borderId="4" xfId="1" applyNumberFormat="1" applyFont="1" applyBorder="1" applyAlignment="1">
      <alignment horizontal="left" vertical="center"/>
    </xf>
    <xf numFmtId="0" fontId="77" fillId="0" borderId="4" xfId="0" applyFont="1" applyBorder="1" applyAlignment="1">
      <alignment horizontal="center" vertical="center"/>
    </xf>
    <xf numFmtId="2" fontId="77" fillId="0" borderId="4" xfId="0" applyNumberFormat="1" applyFont="1" applyBorder="1" applyAlignment="1">
      <alignment horizontal="left" vertical="center" wrapText="1"/>
    </xf>
    <xf numFmtId="2" fontId="77" fillId="0" borderId="4" xfId="0" applyNumberFormat="1" applyFont="1" applyBorder="1" applyAlignment="1">
      <alignment horizontal="right" vertical="center"/>
    </xf>
    <xf numFmtId="0" fontId="77" fillId="3" borderId="4" xfId="0" applyFont="1" applyFill="1" applyBorder="1" applyAlignment="1">
      <alignment horizontal="center"/>
    </xf>
    <xf numFmtId="0" fontId="75" fillId="0" borderId="4" xfId="0" applyFont="1" applyFill="1" applyBorder="1" applyAlignment="1" applyProtection="1">
      <alignment horizontal="center" vertical="center" wrapText="1"/>
    </xf>
    <xf numFmtId="1" fontId="90" fillId="0" borderId="4" xfId="4" applyNumberFormat="1" applyFont="1" applyBorder="1" applyAlignment="1">
      <alignment vertical="center"/>
    </xf>
    <xf numFmtId="0" fontId="120" fillId="5" borderId="4" xfId="0" applyFont="1" applyFill="1" applyBorder="1" applyAlignment="1" applyProtection="1">
      <alignment vertical="top" wrapText="1"/>
    </xf>
    <xf numFmtId="0" fontId="65" fillId="0" borderId="4" xfId="0" applyFont="1" applyFill="1" applyBorder="1"/>
    <xf numFmtId="2" fontId="75" fillId="0" borderId="4" xfId="0" applyNumberFormat="1" applyFont="1" applyFill="1" applyBorder="1" applyAlignment="1" applyProtection="1">
      <alignment vertical="center" wrapText="1"/>
    </xf>
    <xf numFmtId="2" fontId="75" fillId="0" borderId="4" xfId="0" applyNumberFormat="1" applyFont="1" applyFill="1" applyBorder="1" applyAlignment="1" applyProtection="1">
      <alignment horizontal="right" vertical="center" wrapText="1"/>
    </xf>
    <xf numFmtId="0" fontId="82" fillId="0" borderId="0" xfId="0" applyFont="1" applyFill="1" applyBorder="1" applyAlignment="1" applyProtection="1">
      <alignment horizontal="right" vertical="center" wrapText="1"/>
    </xf>
    <xf numFmtId="2" fontId="95" fillId="0" borderId="0" xfId="4" applyNumberFormat="1" applyFont="1" applyBorder="1" applyAlignment="1">
      <alignment horizontal="center" vertical="center"/>
    </xf>
    <xf numFmtId="0" fontId="53" fillId="0" borderId="0" xfId="3" applyFont="1" applyFill="1" applyAlignment="1">
      <alignment vertical="center"/>
    </xf>
    <xf numFmtId="0" fontId="0" fillId="0" borderId="0" xfId="0" applyFill="1"/>
    <xf numFmtId="0" fontId="78" fillId="0" borderId="0" xfId="3" applyFont="1" applyFill="1" applyAlignment="1">
      <alignment vertical="center"/>
    </xf>
    <xf numFmtId="0" fontId="78" fillId="0" borderId="0" xfId="3" applyFont="1" applyFill="1" applyAlignment="1">
      <alignment horizontal="center" vertical="center"/>
    </xf>
    <xf numFmtId="0" fontId="76" fillId="0" borderId="0" xfId="3" applyFont="1" applyFill="1"/>
    <xf numFmtId="0" fontId="148" fillId="0" borderId="4" xfId="0" applyFont="1" applyFill="1" applyBorder="1" applyAlignment="1" applyProtection="1">
      <alignment horizontal="center" vertical="center" wrapText="1"/>
    </xf>
    <xf numFmtId="0" fontId="12" fillId="0" borderId="3" xfId="0" applyFont="1" applyFill="1" applyBorder="1" applyAlignment="1">
      <alignment horizontal="center" vertical="center"/>
    </xf>
    <xf numFmtId="0" fontId="148" fillId="0" borderId="3" xfId="0" applyFont="1" applyFill="1" applyBorder="1" applyAlignment="1" applyProtection="1">
      <alignment horizontal="center" vertical="center" wrapText="1"/>
    </xf>
    <xf numFmtId="0" fontId="12" fillId="0" borderId="4" xfId="0" applyFont="1" applyFill="1" applyBorder="1"/>
    <xf numFmtId="0" fontId="12" fillId="0" borderId="4" xfId="0" applyFont="1" applyFill="1" applyBorder="1" applyAlignment="1">
      <alignment horizontal="center"/>
    </xf>
    <xf numFmtId="0" fontId="148" fillId="0" borderId="4" xfId="0" applyFont="1" applyFill="1" applyBorder="1" applyAlignment="1" applyProtection="1">
      <alignment horizontal="left" wrapText="1"/>
    </xf>
    <xf numFmtId="0" fontId="148" fillId="0" borderId="4" xfId="0" applyFont="1" applyFill="1" applyBorder="1" applyAlignment="1" applyProtection="1">
      <alignment vertical="center" wrapText="1"/>
    </xf>
    <xf numFmtId="0" fontId="149" fillId="0" borderId="4" xfId="0" applyFont="1" applyFill="1" applyBorder="1" applyAlignment="1" applyProtection="1">
      <alignment vertical="center" wrapText="1"/>
    </xf>
    <xf numFmtId="0" fontId="150" fillId="0" borderId="4" xfId="0" applyFont="1" applyFill="1" applyBorder="1"/>
    <xf numFmtId="2" fontId="99" fillId="0" borderId="0" xfId="0" applyNumberFormat="1" applyFont="1" applyAlignment="1">
      <alignment horizontal="center"/>
    </xf>
    <xf numFmtId="1" fontId="19" fillId="0" borderId="7" xfId="0" applyNumberFormat="1" applyFont="1" applyBorder="1" applyAlignment="1">
      <alignment horizontal="right" vertical="center"/>
    </xf>
    <xf numFmtId="1" fontId="20" fillId="0" borderId="7" xfId="0" applyNumberFormat="1" applyFont="1" applyBorder="1" applyAlignment="1">
      <alignment horizontal="right" vertical="center"/>
    </xf>
    <xf numFmtId="1" fontId="20" fillId="0" borderId="7" xfId="0" applyNumberFormat="1" applyFont="1" applyBorder="1" applyAlignment="1">
      <alignment vertical="center"/>
    </xf>
    <xf numFmtId="1" fontId="8" fillId="0" borderId="0" xfId="0" applyNumberFormat="1" applyFont="1" applyBorder="1" applyAlignment="1">
      <alignment horizontal="center" vertical="center"/>
    </xf>
    <xf numFmtId="168" fontId="8" fillId="0" borderId="7" xfId="0" applyNumberFormat="1" applyFont="1" applyBorder="1" applyAlignment="1">
      <alignment vertical="center"/>
    </xf>
    <xf numFmtId="1" fontId="13" fillId="0" borderId="7" xfId="0" applyNumberFormat="1" applyFont="1" applyBorder="1" applyAlignment="1">
      <alignment vertical="center"/>
    </xf>
    <xf numFmtId="2" fontId="8" fillId="0" borderId="7" xfId="0" applyNumberFormat="1" applyFont="1" applyBorder="1" applyAlignment="1">
      <alignment vertical="center"/>
    </xf>
    <xf numFmtId="1" fontId="23" fillId="0" borderId="33" xfId="0" applyNumberFormat="1" applyFont="1" applyBorder="1" applyAlignment="1">
      <alignment vertical="center"/>
    </xf>
    <xf numFmtId="1" fontId="19" fillId="0" borderId="3" xfId="0" applyNumberFormat="1" applyFont="1" applyBorder="1" applyAlignment="1">
      <alignment horizontal="right" vertical="center"/>
    </xf>
    <xf numFmtId="1" fontId="19" fillId="0" borderId="18" xfId="0" applyNumberFormat="1" applyFont="1" applyBorder="1" applyAlignment="1">
      <alignment horizontal="right" vertical="center"/>
    </xf>
    <xf numFmtId="0" fontId="6" fillId="0" borderId="33" xfId="0" applyFont="1" applyBorder="1" applyAlignment="1">
      <alignment vertical="center"/>
    </xf>
    <xf numFmtId="0" fontId="8" fillId="0" borderId="3" xfId="0" applyFont="1" applyBorder="1" applyAlignment="1">
      <alignment vertical="center"/>
    </xf>
    <xf numFmtId="0" fontId="8" fillId="0" borderId="18" xfId="0" applyFont="1" applyBorder="1" applyAlignment="1">
      <alignment vertical="center"/>
    </xf>
    <xf numFmtId="1" fontId="13" fillId="3" borderId="62" xfId="0" applyNumberFormat="1" applyFont="1" applyFill="1" applyBorder="1" applyAlignment="1">
      <alignment vertical="center"/>
    </xf>
    <xf numFmtId="1" fontId="13" fillId="3" borderId="63" xfId="0" applyNumberFormat="1" applyFont="1" applyFill="1" applyBorder="1" applyAlignment="1">
      <alignment horizontal="center" vertical="center"/>
    </xf>
    <xf numFmtId="1" fontId="13" fillId="3" borderId="64" xfId="0" applyNumberFormat="1" applyFont="1" applyFill="1" applyBorder="1" applyAlignment="1">
      <alignment horizontal="center" vertical="center"/>
    </xf>
    <xf numFmtId="0" fontId="6" fillId="0" borderId="62" xfId="0" applyFont="1" applyBorder="1" applyAlignment="1">
      <alignment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2" xfId="0" applyFont="1" applyBorder="1" applyAlignment="1">
      <alignment vertical="center"/>
    </xf>
    <xf numFmtId="0" fontId="8" fillId="0" borderId="19" xfId="0" applyFont="1" applyBorder="1" applyAlignment="1">
      <alignment horizontal="center" vertical="center"/>
    </xf>
    <xf numFmtId="0" fontId="6" fillId="0" borderId="0" xfId="0" applyFont="1" applyBorder="1" applyAlignment="1">
      <alignment horizontal="right" vertical="center"/>
    </xf>
    <xf numFmtId="0" fontId="6" fillId="0" borderId="30" xfId="0" applyFont="1" applyBorder="1" applyAlignment="1">
      <alignment vertical="center"/>
    </xf>
    <xf numFmtId="0" fontId="8" fillId="0" borderId="8" xfId="0" applyFont="1" applyBorder="1" applyAlignment="1">
      <alignment horizontal="center" vertical="center"/>
    </xf>
    <xf numFmtId="2" fontId="8" fillId="0" borderId="8" xfId="0" applyNumberFormat="1" applyFont="1" applyBorder="1" applyAlignment="1">
      <alignment vertical="center"/>
    </xf>
    <xf numFmtId="2" fontId="8" fillId="0" borderId="31" xfId="0" applyNumberFormat="1" applyFont="1" applyBorder="1" applyAlignment="1">
      <alignment vertical="center"/>
    </xf>
    <xf numFmtId="1" fontId="8" fillId="0" borderId="19" xfId="0" applyNumberFormat="1" applyFont="1" applyBorder="1" applyAlignment="1">
      <alignment vertical="center"/>
    </xf>
    <xf numFmtId="0" fontId="8" fillId="0" borderId="6" xfId="0" applyFont="1" applyBorder="1" applyAlignment="1">
      <alignment vertical="center"/>
    </xf>
    <xf numFmtId="0" fontId="41" fillId="3" borderId="4" xfId="0" applyFont="1" applyFill="1" applyBorder="1" applyAlignment="1">
      <alignment horizontal="center" vertical="center" wrapText="1"/>
    </xf>
    <xf numFmtId="0" fontId="38" fillId="0" borderId="0" xfId="0" applyFont="1" applyFill="1" applyAlignment="1">
      <alignment horizontal="left" vertical="center"/>
    </xf>
    <xf numFmtId="0" fontId="13" fillId="3" borderId="36" xfId="0" applyFont="1" applyFill="1" applyBorder="1" applyAlignment="1">
      <alignment horizontal="center" vertical="center"/>
    </xf>
    <xf numFmtId="0" fontId="13" fillId="3" borderId="4" xfId="0" applyFont="1" applyFill="1" applyBorder="1" applyAlignment="1">
      <alignment horizontal="center" vertical="center" wrapText="1"/>
    </xf>
    <xf numFmtId="0" fontId="6" fillId="0" borderId="0" xfId="0" applyFont="1" applyAlignment="1">
      <alignment horizontal="center"/>
    </xf>
    <xf numFmtId="0" fontId="13" fillId="0" borderId="0" xfId="0" applyFont="1" applyAlignment="1">
      <alignment horizontal="center" vertical="center"/>
    </xf>
    <xf numFmtId="0" fontId="37" fillId="3" borderId="37" xfId="0" applyFont="1" applyFill="1" applyBorder="1" applyAlignment="1">
      <alignment horizontal="left" vertical="center"/>
    </xf>
    <xf numFmtId="0" fontId="37" fillId="3" borderId="38" xfId="0" applyFont="1" applyFill="1" applyBorder="1" applyAlignment="1">
      <alignment horizontal="left" vertical="center"/>
    </xf>
    <xf numFmtId="0" fontId="37" fillId="3" borderId="39" xfId="0" applyFont="1" applyFill="1" applyBorder="1" applyAlignment="1">
      <alignment horizontal="left" vertical="center"/>
    </xf>
    <xf numFmtId="0" fontId="36" fillId="3" borderId="1" xfId="0" applyFont="1" applyFill="1" applyBorder="1" applyAlignment="1">
      <alignment horizontal="left" vertical="center"/>
    </xf>
    <xf numFmtId="0" fontId="36" fillId="3" borderId="4" xfId="0" applyFont="1" applyFill="1" applyBorder="1" applyAlignment="1">
      <alignment horizontal="left" vertical="center"/>
    </xf>
    <xf numFmtId="0" fontId="36" fillId="3" borderId="7" xfId="0" applyFont="1" applyFill="1" applyBorder="1" applyAlignment="1">
      <alignment horizontal="left" vertical="center"/>
    </xf>
    <xf numFmtId="2" fontId="6" fillId="0" borderId="0" xfId="0" applyNumberFormat="1" applyFont="1" applyAlignment="1">
      <alignment horizontal="center" vertical="center" wrapText="1"/>
    </xf>
    <xf numFmtId="1" fontId="6" fillId="0" borderId="0" xfId="0" applyNumberFormat="1" applyFont="1" applyAlignment="1">
      <alignment horizontal="center"/>
    </xf>
    <xf numFmtId="1" fontId="6" fillId="0" borderId="1" xfId="0" applyNumberFormat="1" applyFont="1" applyBorder="1" applyAlignment="1">
      <alignment vertical="center" wrapText="1"/>
    </xf>
    <xf numFmtId="1" fontId="6" fillId="0" borderId="2" xfId="0" applyNumberFormat="1" applyFont="1" applyBorder="1" applyAlignment="1">
      <alignment vertical="center" wrapText="1"/>
    </xf>
    <xf numFmtId="1" fontId="13" fillId="0" borderId="0" xfId="0" applyNumberFormat="1" applyFont="1" applyAlignment="1">
      <alignment horizontal="center" vertical="center"/>
    </xf>
    <xf numFmtId="1" fontId="6" fillId="0" borderId="8" xfId="0" applyNumberFormat="1" applyFont="1" applyBorder="1" applyAlignment="1">
      <alignment horizontal="right" vertical="center"/>
    </xf>
    <xf numFmtId="1" fontId="6" fillId="0" borderId="56" xfId="0" applyNumberFormat="1" applyFont="1" applyBorder="1" applyAlignment="1">
      <alignment horizontal="right" vertical="center"/>
    </xf>
    <xf numFmtId="1" fontId="6" fillId="0" borderId="31" xfId="0" applyNumberFormat="1" applyFont="1" applyBorder="1" applyAlignment="1">
      <alignment horizontal="right" vertical="center"/>
    </xf>
    <xf numFmtId="1" fontId="6" fillId="0" borderId="54" xfId="0" applyNumberFormat="1" applyFont="1" applyBorder="1" applyAlignment="1">
      <alignment horizontal="right" vertical="center"/>
    </xf>
    <xf numFmtId="1" fontId="8" fillId="0" borderId="8" xfId="0" applyNumberFormat="1" applyFont="1" applyBorder="1" applyAlignment="1">
      <alignment horizontal="center" vertical="center"/>
    </xf>
    <xf numFmtId="1" fontId="8" fillId="0" borderId="56" xfId="0" applyNumberFormat="1" applyFont="1" applyBorder="1" applyAlignment="1">
      <alignment horizontal="center" vertical="center"/>
    </xf>
    <xf numFmtId="2" fontId="6" fillId="0" borderId="0" xfId="0" applyNumberFormat="1" applyFont="1" applyBorder="1" applyAlignment="1">
      <alignment horizontal="right" vertical="center"/>
    </xf>
    <xf numFmtId="0" fontId="36" fillId="0" borderId="0" xfId="3" applyFont="1" applyAlignment="1">
      <alignment horizontal="center" vertical="center"/>
    </xf>
    <xf numFmtId="0" fontId="36" fillId="0" borderId="12" xfId="3" applyFont="1" applyBorder="1" applyAlignment="1">
      <alignment horizontal="center" vertical="center"/>
    </xf>
    <xf numFmtId="0" fontId="36" fillId="0" borderId="55" xfId="3" applyFont="1" applyBorder="1" applyAlignment="1">
      <alignment horizontal="center" vertical="center"/>
    </xf>
    <xf numFmtId="0" fontId="36" fillId="0" borderId="15" xfId="3" applyFont="1" applyBorder="1" applyAlignment="1">
      <alignment horizontal="center" vertical="center"/>
    </xf>
    <xf numFmtId="0" fontId="50" fillId="0" borderId="0" xfId="3" applyFont="1" applyAlignment="1">
      <alignment horizontal="left" vertical="center" wrapText="1"/>
    </xf>
    <xf numFmtId="0" fontId="36" fillId="0" borderId="0" xfId="0" applyFont="1" applyAlignment="1">
      <alignment horizontal="center" vertical="center"/>
    </xf>
    <xf numFmtId="2" fontId="36" fillId="0" borderId="0" xfId="3" applyNumberFormat="1" applyFont="1" applyAlignment="1">
      <alignment horizontal="right" vertical="center"/>
    </xf>
    <xf numFmtId="0" fontId="37" fillId="0" borderId="0" xfId="0" applyFont="1" applyAlignment="1">
      <alignment horizontal="center" vertical="center"/>
    </xf>
    <xf numFmtId="0" fontId="38" fillId="0" borderId="36" xfId="0" applyFont="1" applyBorder="1" applyAlignment="1">
      <alignment horizontal="center" vertical="center"/>
    </xf>
    <xf numFmtId="0" fontId="39" fillId="0" borderId="34" xfId="0" applyFont="1" applyBorder="1" applyAlignment="1">
      <alignment horizontal="center" vertical="center"/>
    </xf>
    <xf numFmtId="0" fontId="38" fillId="0" borderId="8" xfId="0" applyFont="1" applyBorder="1" applyAlignment="1">
      <alignment horizontal="center" vertical="center"/>
    </xf>
    <xf numFmtId="0" fontId="38" fillId="0" borderId="3" xfId="0" applyFont="1" applyBorder="1" applyAlignment="1">
      <alignment horizontal="center" vertical="center"/>
    </xf>
    <xf numFmtId="0" fontId="94" fillId="0" borderId="0" xfId="3" applyFont="1" applyAlignment="1">
      <alignment horizontal="right" vertical="center"/>
    </xf>
    <xf numFmtId="2" fontId="6" fillId="0" borderId="0" xfId="0" applyNumberFormat="1" applyFont="1" applyAlignment="1">
      <alignment horizontal="right" vertical="center"/>
    </xf>
    <xf numFmtId="0" fontId="36" fillId="3" borderId="39" xfId="0" applyFont="1" applyFill="1" applyBorder="1" applyAlignment="1">
      <alignment horizontal="center" vertical="center" wrapText="1"/>
    </xf>
    <xf numFmtId="0" fontId="37" fillId="0" borderId="50" xfId="0" applyFont="1" applyBorder="1" applyAlignment="1">
      <alignment horizontal="center" vertical="center" wrapText="1"/>
    </xf>
    <xf numFmtId="0" fontId="37" fillId="0" borderId="18" xfId="0" applyFont="1" applyBorder="1" applyAlignment="1">
      <alignment horizontal="center" vertical="center" wrapText="1"/>
    </xf>
    <xf numFmtId="0" fontId="13" fillId="0" borderId="0" xfId="0" applyFont="1" applyBorder="1" applyAlignment="1">
      <alignment horizontal="center" vertical="center"/>
    </xf>
    <xf numFmtId="0" fontId="36" fillId="3" borderId="16" xfId="0" applyFont="1" applyFill="1" applyBorder="1" applyAlignment="1">
      <alignment horizontal="center" vertical="center"/>
    </xf>
    <xf numFmtId="0" fontId="36" fillId="3" borderId="37" xfId="0" applyFont="1" applyFill="1" applyBorder="1" applyAlignment="1">
      <alignment horizontal="center" vertical="center" wrapText="1"/>
    </xf>
    <xf numFmtId="0" fontId="36" fillId="3" borderId="51"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7" fillId="0" borderId="3" xfId="0" applyFont="1" applyBorder="1" applyAlignment="1">
      <alignment horizontal="center" vertical="center" wrapText="1"/>
    </xf>
    <xf numFmtId="0" fontId="36" fillId="3" borderId="38" xfId="0" applyFont="1" applyFill="1" applyBorder="1" applyAlignment="1">
      <alignment horizontal="center" vertical="center" wrapText="1"/>
    </xf>
    <xf numFmtId="0" fontId="37" fillId="0" borderId="29" xfId="0" applyFont="1" applyBorder="1" applyAlignment="1">
      <alignment horizontal="center" vertical="center" wrapText="1"/>
    </xf>
    <xf numFmtId="0" fontId="36" fillId="3" borderId="36" xfId="0" applyFont="1" applyFill="1" applyBorder="1" applyAlignment="1">
      <alignment horizontal="left" vertical="center"/>
    </xf>
    <xf numFmtId="0" fontId="36" fillId="3" borderId="9" xfId="0" applyFont="1" applyFill="1" applyBorder="1" applyAlignment="1">
      <alignment horizontal="left" vertical="center"/>
    </xf>
    <xf numFmtId="0" fontId="36" fillId="3" borderId="34" xfId="0" applyFont="1" applyFill="1" applyBorder="1" applyAlignment="1">
      <alignment horizontal="left" vertical="center"/>
    </xf>
    <xf numFmtId="0" fontId="36" fillId="0" borderId="0" xfId="0" applyFont="1" applyBorder="1" applyAlignment="1">
      <alignment horizontal="center" vertical="center"/>
    </xf>
    <xf numFmtId="0" fontId="54" fillId="0" borderId="44" xfId="0" applyFont="1" applyBorder="1" applyAlignment="1">
      <alignment horizontal="right" vertical="center"/>
    </xf>
    <xf numFmtId="0" fontId="36" fillId="5" borderId="4" xfId="0" applyFont="1" applyFill="1" applyBorder="1" applyAlignment="1">
      <alignment horizontal="center" vertical="center" wrapText="1"/>
    </xf>
    <xf numFmtId="1" fontId="89" fillId="0" borderId="0" xfId="0" applyNumberFormat="1" applyFont="1" applyBorder="1" applyAlignment="1">
      <alignment vertical="center" wrapText="1"/>
    </xf>
    <xf numFmtId="0" fontId="0" fillId="0" borderId="0" xfId="0" applyAlignment="1">
      <alignment vertical="center" wrapText="1"/>
    </xf>
    <xf numFmtId="0" fontId="8" fillId="0" borderId="0" xfId="0" applyFont="1" applyBorder="1" applyAlignment="1">
      <alignment vertical="center" wrapText="1"/>
    </xf>
    <xf numFmtId="0" fontId="0" fillId="0" borderId="0" xfId="0" applyAlignment="1">
      <alignment vertical="center"/>
    </xf>
    <xf numFmtId="0" fontId="6" fillId="0" borderId="0" xfId="0" applyFont="1" applyAlignment="1">
      <alignment horizontal="right" vertical="center"/>
    </xf>
    <xf numFmtId="0" fontId="36" fillId="0" borderId="0" xfId="0" applyFont="1" applyBorder="1" applyAlignment="1">
      <alignment horizontal="center"/>
    </xf>
    <xf numFmtId="0" fontId="54" fillId="0" borderId="44" xfId="0" applyFont="1" applyBorder="1" applyAlignment="1">
      <alignment horizontal="right"/>
    </xf>
    <xf numFmtId="2" fontId="13" fillId="0" borderId="0" xfId="0" applyNumberFormat="1" applyFont="1" applyAlignment="1">
      <alignment horizontal="right"/>
    </xf>
    <xf numFmtId="0" fontId="14" fillId="0" borderId="36" xfId="0" applyFont="1" applyBorder="1" applyAlignment="1">
      <alignment horizontal="left" wrapText="1"/>
    </xf>
    <xf numFmtId="0" fontId="14" fillId="0" borderId="9" xfId="0" applyFont="1" applyBorder="1" applyAlignment="1">
      <alignment horizontal="left" wrapText="1"/>
    </xf>
    <xf numFmtId="0" fontId="14" fillId="0" borderId="34" xfId="0" applyFont="1" applyBorder="1" applyAlignment="1">
      <alignment horizontal="left" wrapText="1"/>
    </xf>
    <xf numFmtId="0" fontId="10" fillId="3" borderId="4" xfId="0" applyFont="1" applyFill="1" applyBorder="1" applyAlignment="1">
      <alignment horizontal="center" vertical="center" wrapText="1"/>
    </xf>
    <xf numFmtId="0" fontId="0" fillId="0" borderId="4" xfId="0" applyBorder="1" applyAlignment="1">
      <alignment horizontal="center" vertical="center" wrapText="1"/>
    </xf>
    <xf numFmtId="0" fontId="10" fillId="3" borderId="8" xfId="0" applyFont="1" applyFill="1" applyBorder="1" applyAlignment="1">
      <alignment horizontal="center" vertical="center" wrapText="1"/>
    </xf>
    <xf numFmtId="0" fontId="0" fillId="0" borderId="29" xfId="0" applyBorder="1" applyAlignment="1">
      <alignment wrapText="1"/>
    </xf>
    <xf numFmtId="0" fontId="0" fillId="0" borderId="3" xfId="0" applyBorder="1" applyAlignment="1">
      <alignment wrapText="1"/>
    </xf>
    <xf numFmtId="0" fontId="6" fillId="3" borderId="8" xfId="0" applyFont="1" applyFill="1" applyBorder="1" applyAlignment="1">
      <alignment wrapText="1"/>
    </xf>
    <xf numFmtId="0" fontId="36" fillId="3" borderId="4" xfId="0" applyFont="1" applyFill="1" applyBorder="1" applyAlignment="1">
      <alignment vertical="center"/>
    </xf>
    <xf numFmtId="0" fontId="36" fillId="3" borderId="4" xfId="0" applyFont="1" applyFill="1" applyBorder="1" applyAlignment="1">
      <alignment horizontal="center" vertical="center"/>
    </xf>
    <xf numFmtId="0" fontId="39" fillId="3" borderId="4" xfId="0" applyFont="1" applyFill="1" applyBorder="1" applyAlignment="1">
      <alignment horizontal="center" vertical="center" wrapText="1"/>
    </xf>
    <xf numFmtId="0" fontId="22" fillId="0" borderId="0" xfId="0" applyFont="1" applyAlignment="1">
      <alignment horizontal="center" vertical="center"/>
    </xf>
    <xf numFmtId="0" fontId="10" fillId="3" borderId="55" xfId="0" applyFont="1" applyFill="1" applyBorder="1" applyAlignment="1">
      <alignment horizontal="center" vertical="center" wrapText="1"/>
    </xf>
    <xf numFmtId="0" fontId="10" fillId="3" borderId="9" xfId="0" applyFont="1" applyFill="1" applyBorder="1" applyAlignment="1"/>
    <xf numFmtId="0" fontId="8" fillId="0" borderId="0" xfId="0" applyFont="1" applyAlignment="1">
      <alignment horizontal="center"/>
    </xf>
    <xf numFmtId="0" fontId="39" fillId="3" borderId="4" xfId="0" applyFont="1" applyFill="1" applyBorder="1" applyAlignment="1" applyProtection="1">
      <alignment horizontal="center" vertical="center" wrapText="1"/>
      <protection locked="0"/>
    </xf>
    <xf numFmtId="0" fontId="8" fillId="3" borderId="15" xfId="0" applyFont="1" applyFill="1" applyBorder="1" applyAlignment="1">
      <alignment horizontal="center" vertical="center" wrapText="1"/>
    </xf>
    <xf numFmtId="0" fontId="8" fillId="3" borderId="5" xfId="0" applyFont="1" applyFill="1" applyBorder="1" applyAlignment="1"/>
    <xf numFmtId="0" fontId="38" fillId="3" borderId="30"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8" xfId="0" applyFont="1" applyFill="1" applyBorder="1" applyAlignment="1" applyProtection="1">
      <alignment horizontal="center" vertical="center" wrapText="1"/>
      <protection locked="0"/>
    </xf>
    <xf numFmtId="0" fontId="38" fillId="3" borderId="3" xfId="0" applyFont="1" applyFill="1" applyBorder="1" applyAlignment="1">
      <alignment horizontal="center" vertical="center" wrapText="1"/>
    </xf>
    <xf numFmtId="0" fontId="23" fillId="0" borderId="0" xfId="0" applyFont="1" applyAlignment="1">
      <alignment horizontal="center" vertical="center"/>
    </xf>
    <xf numFmtId="0" fontId="36" fillId="3" borderId="40" xfId="0" applyFont="1" applyFill="1" applyBorder="1" applyAlignment="1">
      <alignment horizontal="center" vertical="center"/>
    </xf>
    <xf numFmtId="0" fontId="36" fillId="3" borderId="55" xfId="0" applyFont="1" applyFill="1" applyBorder="1" applyAlignment="1">
      <alignment horizontal="center" vertical="center"/>
    </xf>
    <xf numFmtId="0" fontId="36" fillId="3" borderId="46" xfId="0" applyFont="1" applyFill="1" applyBorder="1" applyAlignment="1">
      <alignment horizontal="center" vertical="center"/>
    </xf>
    <xf numFmtId="0" fontId="33" fillId="0" borderId="24" xfId="0" applyFont="1" applyBorder="1" applyAlignment="1">
      <alignment horizontal="right" vertical="center"/>
    </xf>
    <xf numFmtId="0" fontId="33" fillId="0" borderId="0" xfId="0" applyFont="1" applyBorder="1" applyAlignment="1">
      <alignment horizontal="right" vertical="center"/>
    </xf>
    <xf numFmtId="0" fontId="38" fillId="3" borderId="4" xfId="0" applyFont="1" applyFill="1" applyBorder="1" applyAlignment="1" applyProtection="1">
      <alignment horizontal="center" vertical="center" wrapText="1"/>
      <protection locked="0"/>
    </xf>
    <xf numFmtId="0" fontId="33" fillId="0" borderId="0" xfId="0" applyFont="1" applyAlignment="1">
      <alignment horizontal="center" vertical="center"/>
    </xf>
    <xf numFmtId="0" fontId="38" fillId="3" borderId="4" xfId="0" applyFont="1" applyFill="1" applyBorder="1" applyAlignment="1">
      <alignment horizontal="center" vertical="top" wrapText="1"/>
    </xf>
    <xf numFmtId="0" fontId="38" fillId="3" borderId="4" xfId="0" applyFont="1" applyFill="1" applyBorder="1" applyAlignment="1" applyProtection="1">
      <alignment horizontal="center" vertical="top" wrapText="1"/>
      <protection locked="0"/>
    </xf>
    <xf numFmtId="0" fontId="38" fillId="3" borderId="5" xfId="0" applyFont="1" applyFill="1" applyBorder="1" applyAlignment="1">
      <alignment horizontal="center" vertical="top" wrapText="1"/>
    </xf>
    <xf numFmtId="0" fontId="23" fillId="3" borderId="15" xfId="0" applyFont="1" applyFill="1" applyBorder="1" applyAlignment="1">
      <alignment horizontal="center" vertical="center" wrapText="1"/>
    </xf>
    <xf numFmtId="0" fontId="23" fillId="3" borderId="5" xfId="0" applyFont="1" applyFill="1" applyBorder="1" applyAlignment="1"/>
    <xf numFmtId="0" fontId="23" fillId="3" borderId="4" xfId="0" applyFont="1" applyFill="1" applyBorder="1" applyAlignment="1">
      <alignment horizontal="center" vertical="center" wrapText="1"/>
    </xf>
    <xf numFmtId="0" fontId="23" fillId="3" borderId="4" xfId="0" applyFont="1" applyFill="1" applyBorder="1" applyAlignment="1" applyProtection="1">
      <alignment horizontal="center" vertical="center" wrapText="1"/>
      <protection locked="0"/>
    </xf>
    <xf numFmtId="0" fontId="23" fillId="3" borderId="41" xfId="0" applyFont="1" applyFill="1" applyBorder="1" applyAlignment="1">
      <alignment horizontal="center" vertical="center" wrapText="1"/>
    </xf>
    <xf numFmtId="0" fontId="23" fillId="3" borderId="59" xfId="0" applyFont="1" applyFill="1" applyBorder="1" applyAlignment="1">
      <alignment horizontal="center" vertical="center" wrapText="1"/>
    </xf>
    <xf numFmtId="0" fontId="23" fillId="3" borderId="4" xfId="0" applyFont="1" applyFill="1" applyBorder="1" applyAlignment="1">
      <alignment horizontal="center" vertical="center"/>
    </xf>
    <xf numFmtId="0" fontId="40" fillId="0" borderId="0" xfId="0" applyFont="1" applyBorder="1" applyAlignment="1">
      <alignment horizontal="right" vertical="center"/>
    </xf>
    <xf numFmtId="0" fontId="36" fillId="3" borderId="30"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8" xfId="0" applyFont="1" applyFill="1" applyBorder="1" applyAlignment="1" applyProtection="1">
      <alignment horizontal="center" vertical="center" wrapText="1"/>
      <protection locked="0"/>
    </xf>
    <xf numFmtId="0" fontId="36" fillId="3" borderId="3"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13" fillId="3" borderId="40"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46" xfId="0" applyFont="1" applyFill="1" applyBorder="1" applyAlignment="1">
      <alignment horizontal="center" vertical="center"/>
    </xf>
    <xf numFmtId="0" fontId="41" fillId="5" borderId="4" xfId="0" applyFont="1" applyFill="1" applyBorder="1" applyAlignment="1">
      <alignment horizontal="center" vertical="center" wrapText="1"/>
    </xf>
    <xf numFmtId="0" fontId="38" fillId="0" borderId="0" xfId="0" applyFont="1" applyAlignment="1">
      <alignment horizontal="center"/>
    </xf>
    <xf numFmtId="0" fontId="41" fillId="5" borderId="40" xfId="0" applyFont="1" applyFill="1" applyBorder="1" applyAlignment="1">
      <alignment horizontal="center"/>
    </xf>
    <xf numFmtId="0" fontId="41" fillId="5" borderId="55" xfId="0" applyFont="1" applyFill="1" applyBorder="1" applyAlignment="1">
      <alignment horizontal="center"/>
    </xf>
    <xf numFmtId="0" fontId="41" fillId="5" borderId="46" xfId="0" applyFont="1" applyFill="1" applyBorder="1" applyAlignment="1">
      <alignment horizontal="center"/>
    </xf>
    <xf numFmtId="0" fontId="41" fillId="5" borderId="7" xfId="0" applyFont="1" applyFill="1" applyBorder="1" applyAlignment="1">
      <alignment horizontal="center" vertical="center" wrapText="1"/>
    </xf>
    <xf numFmtId="0" fontId="103" fillId="0" borderId="24" xfId="0" applyFont="1" applyBorder="1" applyAlignment="1">
      <alignment horizontal="right"/>
    </xf>
    <xf numFmtId="0" fontId="41" fillId="5" borderId="8" xfId="0" applyFont="1" applyFill="1" applyBorder="1" applyAlignment="1" applyProtection="1">
      <alignment horizontal="center" vertical="center" wrapText="1"/>
      <protection locked="0"/>
    </xf>
    <xf numFmtId="0" fontId="41" fillId="5" borderId="3"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3" xfId="0" applyFont="1" applyFill="1" applyBorder="1" applyAlignment="1">
      <alignment horizontal="center" vertical="center" wrapText="1"/>
    </xf>
    <xf numFmtId="1" fontId="36" fillId="0" borderId="0" xfId="0" applyNumberFormat="1" applyFont="1" applyAlignment="1">
      <alignment horizontal="center" vertical="center"/>
    </xf>
    <xf numFmtId="1" fontId="40" fillId="0" borderId="24" xfId="0" applyNumberFormat="1" applyFont="1" applyBorder="1" applyAlignment="1">
      <alignment horizontal="right" vertical="center"/>
    </xf>
    <xf numFmtId="0" fontId="57" fillId="0" borderId="0" xfId="0" applyFont="1" applyAlignment="1">
      <alignment horizontal="center" vertical="center"/>
    </xf>
    <xf numFmtId="0" fontId="58" fillId="0" borderId="0" xfId="0" applyFont="1" applyFill="1" applyAlignment="1">
      <alignment horizontal="center" vertical="center"/>
    </xf>
    <xf numFmtId="0" fontId="61" fillId="0" borderId="24" xfId="0" applyFont="1" applyBorder="1" applyAlignment="1">
      <alignment horizontal="right" vertical="center"/>
    </xf>
    <xf numFmtId="0" fontId="56" fillId="5" borderId="57" xfId="0" applyFont="1" applyFill="1" applyBorder="1" applyAlignment="1">
      <alignment horizontal="center" vertical="center" wrapText="1"/>
    </xf>
    <xf numFmtId="0" fontId="56" fillId="5" borderId="21" xfId="0" applyFont="1" applyFill="1" applyBorder="1" applyAlignment="1">
      <alignment horizontal="center" vertical="center" wrapText="1"/>
    </xf>
    <xf numFmtId="0" fontId="56" fillId="5" borderId="58" xfId="0" applyFont="1" applyFill="1" applyBorder="1" applyAlignment="1">
      <alignment horizontal="center" vertical="center" wrapText="1"/>
    </xf>
    <xf numFmtId="0" fontId="56" fillId="5" borderId="40" xfId="0" applyFont="1" applyFill="1" applyBorder="1" applyAlignment="1">
      <alignment horizontal="center" vertical="center" wrapText="1"/>
    </xf>
    <xf numFmtId="0" fontId="56" fillId="5" borderId="55" xfId="0" applyFont="1" applyFill="1" applyBorder="1" applyAlignment="1">
      <alignment horizontal="center" vertical="center" wrapText="1"/>
    </xf>
    <xf numFmtId="0" fontId="56" fillId="5" borderId="46" xfId="0" applyFont="1" applyFill="1" applyBorder="1" applyAlignment="1">
      <alignment horizontal="center" vertical="center" wrapText="1"/>
    </xf>
    <xf numFmtId="0" fontId="37" fillId="0" borderId="0" xfId="0" applyFont="1" applyAlignment="1">
      <alignment horizontal="left" vertical="center"/>
    </xf>
    <xf numFmtId="0" fontId="36" fillId="0" borderId="9" xfId="0" applyFont="1" applyBorder="1" applyAlignment="1">
      <alignment horizontal="center" vertical="center"/>
    </xf>
    <xf numFmtId="0" fontId="36" fillId="0" borderId="34" xfId="0" applyFont="1" applyBorder="1" applyAlignment="1">
      <alignment horizontal="center" vertical="center"/>
    </xf>
    <xf numFmtId="0" fontId="124" fillId="7" borderId="36" xfId="0" applyFont="1" applyFill="1" applyBorder="1" applyAlignment="1">
      <alignment horizontal="left" vertical="center"/>
    </xf>
    <xf numFmtId="0" fontId="124" fillId="7" borderId="9" xfId="0" applyFont="1" applyFill="1" applyBorder="1" applyAlignment="1">
      <alignment horizontal="left" vertical="center"/>
    </xf>
    <xf numFmtId="0" fontId="124" fillId="7" borderId="34" xfId="0" applyFont="1" applyFill="1" applyBorder="1" applyAlignment="1">
      <alignment horizontal="left" vertical="center"/>
    </xf>
    <xf numFmtId="0" fontId="63" fillId="0" borderId="36" xfId="0" applyFont="1" applyBorder="1" applyAlignment="1">
      <alignment horizontal="left" vertical="center"/>
    </xf>
    <xf numFmtId="0" fontId="63" fillId="0" borderId="9" xfId="0" applyFont="1" applyBorder="1" applyAlignment="1">
      <alignment horizontal="left" vertical="center"/>
    </xf>
    <xf numFmtId="0" fontId="63" fillId="0" borderId="34" xfId="0" applyFont="1" applyBorder="1" applyAlignment="1">
      <alignment horizontal="left" vertical="center"/>
    </xf>
    <xf numFmtId="0" fontId="56" fillId="0" borderId="36" xfId="0" applyFont="1" applyBorder="1" applyAlignment="1">
      <alignment horizontal="left" vertical="center"/>
    </xf>
    <xf numFmtId="0" fontId="56" fillId="0" borderId="9" xfId="0" applyFont="1" applyBorder="1" applyAlignment="1">
      <alignment horizontal="left" vertical="center"/>
    </xf>
    <xf numFmtId="0" fontId="56" fillId="0" borderId="34" xfId="0" applyFont="1" applyBorder="1" applyAlignment="1">
      <alignment horizontal="left" vertical="center"/>
    </xf>
    <xf numFmtId="0" fontId="56" fillId="7" borderId="36" xfId="0" applyFont="1" applyFill="1" applyBorder="1" applyAlignment="1">
      <alignment vertical="center" wrapText="1"/>
    </xf>
    <xf numFmtId="0" fontId="56" fillId="7" borderId="9" xfId="0" applyFont="1" applyFill="1" applyBorder="1" applyAlignment="1">
      <alignment vertical="center" wrapText="1"/>
    </xf>
    <xf numFmtId="0" fontId="56" fillId="7" borderId="34" xfId="0" applyFont="1" applyFill="1" applyBorder="1" applyAlignment="1">
      <alignment vertical="center" wrapText="1"/>
    </xf>
    <xf numFmtId="0" fontId="69" fillId="0" borderId="0" xfId="0" applyFont="1" applyAlignment="1">
      <alignment horizontal="right"/>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83" fillId="0" borderId="0" xfId="3" applyFont="1" applyAlignment="1">
      <alignment horizontal="left" vertical="center" wrapText="1"/>
    </xf>
    <xf numFmtId="0" fontId="53" fillId="0" borderId="0" xfId="3" applyFont="1" applyAlignment="1">
      <alignment horizontal="right" vertical="center"/>
    </xf>
    <xf numFmtId="0" fontId="78" fillId="0" borderId="0" xfId="3" applyFont="1" applyAlignment="1">
      <alignment horizontal="center" vertical="center"/>
    </xf>
    <xf numFmtId="0" fontId="77" fillId="3" borderId="8" xfId="3" applyFont="1" applyFill="1" applyBorder="1" applyAlignment="1">
      <alignment horizontal="center" vertical="center" wrapText="1"/>
    </xf>
    <xf numFmtId="0" fontId="77" fillId="3" borderId="3" xfId="3" applyFont="1" applyFill="1" applyBorder="1" applyAlignment="1">
      <alignment horizontal="center" vertical="center" wrapText="1"/>
    </xf>
    <xf numFmtId="1" fontId="36" fillId="0" borderId="0" xfId="0" applyNumberFormat="1" applyFont="1" applyAlignment="1">
      <alignment horizontal="center" vertical="center" wrapText="1" shrinkToFit="1"/>
    </xf>
    <xf numFmtId="1" fontId="33" fillId="0" borderId="0" xfId="0" applyNumberFormat="1" applyFont="1" applyAlignment="1">
      <alignment horizontal="right" vertical="center"/>
    </xf>
    <xf numFmtId="0" fontId="36" fillId="0" borderId="0" xfId="0" applyFont="1" applyBorder="1" applyAlignment="1">
      <alignment horizontal="center" vertical="center" wrapText="1"/>
    </xf>
    <xf numFmtId="0" fontId="37" fillId="3" borderId="4" xfId="0" applyFont="1" applyFill="1" applyBorder="1" applyAlignment="1">
      <alignment horizontal="center" vertical="center"/>
    </xf>
    <xf numFmtId="0" fontId="36" fillId="0" borderId="0" xfId="0" applyFont="1" applyAlignment="1">
      <alignment horizontal="center" vertical="center" wrapText="1"/>
    </xf>
    <xf numFmtId="0" fontId="61" fillId="0" borderId="44" xfId="0" applyFont="1" applyBorder="1" applyAlignment="1">
      <alignment horizontal="center" vertical="center"/>
    </xf>
    <xf numFmtId="0" fontId="41" fillId="3" borderId="4" xfId="0" applyFont="1" applyFill="1" applyBorder="1" applyAlignment="1">
      <alignment horizontal="center" vertical="center" wrapText="1"/>
    </xf>
    <xf numFmtId="0" fontId="41" fillId="3" borderId="36" xfId="0" applyFont="1" applyFill="1" applyBorder="1" applyAlignment="1">
      <alignment horizontal="center" vertical="center" wrapText="1"/>
    </xf>
    <xf numFmtId="0" fontId="41" fillId="3" borderId="34" xfId="0" applyFont="1" applyFill="1" applyBorder="1" applyAlignment="1">
      <alignment horizontal="center" vertical="center" wrapText="1"/>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Fill="1" applyAlignment="1">
      <alignment horizontal="left" vertical="center"/>
    </xf>
    <xf numFmtId="2" fontId="38" fillId="0" borderId="0" xfId="0" applyNumberFormat="1" applyFont="1" applyAlignment="1">
      <alignment horizontal="right" vertical="center"/>
    </xf>
    <xf numFmtId="0" fontId="95" fillId="4" borderId="0" xfId="0" applyFont="1" applyFill="1" applyBorder="1" applyAlignment="1">
      <alignment vertical="top" wrapText="1"/>
    </xf>
    <xf numFmtId="0" fontId="38" fillId="0" borderId="0" xfId="0" applyFont="1" applyBorder="1" applyAlignment="1">
      <alignment vertical="center"/>
    </xf>
    <xf numFmtId="0" fontId="41" fillId="3" borderId="4" xfId="0" applyFont="1" applyFill="1" applyBorder="1" applyAlignment="1">
      <alignment horizontal="center" vertical="center"/>
    </xf>
    <xf numFmtId="2" fontId="38" fillId="0" borderId="0" xfId="0" applyNumberFormat="1" applyFont="1" applyAlignment="1">
      <alignment horizontal="left" vertical="center"/>
    </xf>
    <xf numFmtId="0" fontId="41" fillId="3" borderId="9" xfId="0" applyFont="1" applyFill="1" applyBorder="1" applyAlignment="1">
      <alignment horizontal="center" vertical="center" wrapText="1"/>
    </xf>
    <xf numFmtId="0" fontId="41" fillId="0" borderId="0" xfId="0" applyFont="1" applyFill="1" applyBorder="1" applyAlignment="1">
      <alignment horizontal="center" vertical="center"/>
    </xf>
    <xf numFmtId="1" fontId="122" fillId="0" borderId="0" xfId="0" applyNumberFormat="1" applyFont="1" applyFill="1" applyBorder="1" applyAlignment="1">
      <alignment horizontal="center" vertical="center"/>
    </xf>
    <xf numFmtId="1" fontId="99" fillId="0" borderId="0" xfId="0" applyNumberFormat="1" applyFont="1" applyFill="1" applyBorder="1" applyAlignment="1">
      <alignment horizontal="center" vertical="center"/>
    </xf>
    <xf numFmtId="1" fontId="103" fillId="0" borderId="0" xfId="0" applyNumberFormat="1" applyFont="1" applyFill="1" applyBorder="1" applyAlignment="1">
      <alignment horizontal="right" vertical="center" wrapText="1"/>
    </xf>
    <xf numFmtId="0" fontId="38" fillId="0" borderId="0" xfId="0" applyFont="1" applyBorder="1" applyAlignment="1">
      <alignment horizontal="left" vertical="center"/>
    </xf>
    <xf numFmtId="0" fontId="40" fillId="0" borderId="0" xfId="0" applyFont="1" applyBorder="1" applyAlignment="1">
      <alignment vertical="center"/>
    </xf>
    <xf numFmtId="0" fontId="56" fillId="0" borderId="0" xfId="0" applyFont="1" applyAlignment="1">
      <alignment horizontal="center" vertical="center" wrapText="1"/>
    </xf>
    <xf numFmtId="0" fontId="56" fillId="0" borderId="0" xfId="0" applyFont="1" applyBorder="1" applyAlignment="1">
      <alignment horizontal="center" vertical="center" wrapText="1"/>
    </xf>
    <xf numFmtId="0" fontId="6"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8" fillId="3" borderId="20" xfId="0" applyFont="1" applyFill="1" applyBorder="1" applyAlignment="1">
      <alignment horizontal="left" vertical="center" wrapText="1"/>
    </xf>
    <xf numFmtId="0" fontId="38" fillId="3" borderId="21"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30" fillId="0" borderId="14"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1" fontId="38" fillId="0" borderId="0" xfId="0" applyNumberFormat="1" applyFont="1" applyAlignment="1">
      <alignment horizontal="center" vertical="center"/>
    </xf>
    <xf numFmtId="1" fontId="6" fillId="0" borderId="0" xfId="0" applyNumberFormat="1" applyFont="1" applyAlignment="1">
      <alignment horizontal="center" vertical="center"/>
    </xf>
    <xf numFmtId="0" fontId="36" fillId="3" borderId="17" xfId="0" applyFont="1" applyFill="1" applyBorder="1" applyAlignment="1">
      <alignment horizontal="center" vertical="center"/>
    </xf>
    <xf numFmtId="0" fontId="36" fillId="3" borderId="37" xfId="0" applyFont="1" applyFill="1" applyBorder="1" applyAlignment="1">
      <alignment vertical="center" wrapText="1"/>
    </xf>
    <xf numFmtId="0" fontId="37" fillId="3" borderId="33" xfId="0" applyFont="1" applyFill="1" applyBorder="1" applyAlignment="1">
      <alignment vertical="center" wrapText="1"/>
    </xf>
    <xf numFmtId="0" fontId="13" fillId="0" borderId="36" xfId="0" applyFont="1" applyBorder="1" applyAlignment="1">
      <alignment horizontal="center" vertical="center"/>
    </xf>
    <xf numFmtId="0" fontId="13" fillId="0" borderId="9" xfId="0" applyFont="1" applyBorder="1" applyAlignment="1">
      <alignment horizontal="center" vertical="center"/>
    </xf>
    <xf numFmtId="0" fontId="13" fillId="0" borderId="34" xfId="0" applyFont="1" applyBorder="1" applyAlignment="1">
      <alignment horizontal="center" vertical="center"/>
    </xf>
    <xf numFmtId="0" fontId="13" fillId="3" borderId="8"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4" xfId="0" applyFont="1" applyFill="1" applyBorder="1" applyAlignment="1">
      <alignment vertical="center" wrapText="1"/>
    </xf>
    <xf numFmtId="0" fontId="14" fillId="3" borderId="4" xfId="0" applyFont="1" applyFill="1" applyBorder="1" applyAlignment="1">
      <alignment vertical="center" wrapText="1"/>
    </xf>
    <xf numFmtId="1" fontId="13" fillId="3" borderId="16" xfId="0" applyNumberFormat="1" applyFont="1" applyFill="1" applyBorder="1" applyAlignment="1">
      <alignment horizontal="center"/>
    </xf>
    <xf numFmtId="1" fontId="13" fillId="3" borderId="38" xfId="0" applyNumberFormat="1" applyFont="1" applyFill="1" applyBorder="1" applyAlignment="1">
      <alignment horizontal="center"/>
    </xf>
    <xf numFmtId="1" fontId="13" fillId="0" borderId="0" xfId="0" applyNumberFormat="1" applyFont="1" applyAlignment="1">
      <alignment horizontal="center"/>
    </xf>
    <xf numFmtId="1" fontId="13" fillId="3" borderId="37" xfId="0" applyNumberFormat="1" applyFont="1" applyFill="1" applyBorder="1" applyAlignment="1">
      <alignment vertical="center" wrapText="1"/>
    </xf>
    <xf numFmtId="1" fontId="14" fillId="3" borderId="33" xfId="0" applyNumberFormat="1" applyFont="1" applyFill="1" applyBorder="1" applyAlignment="1">
      <alignment vertical="center" wrapText="1"/>
    </xf>
    <xf numFmtId="1" fontId="13" fillId="3" borderId="39" xfId="0" applyNumberFormat="1" applyFont="1" applyFill="1" applyBorder="1" applyAlignment="1">
      <alignment horizontal="center"/>
    </xf>
    <xf numFmtId="1" fontId="13" fillId="3" borderId="4" xfId="0" applyNumberFormat="1" applyFont="1" applyFill="1" applyBorder="1" applyAlignment="1">
      <alignment horizontal="center" vertical="center" wrapText="1"/>
    </xf>
    <xf numFmtId="2" fontId="99" fillId="0" borderId="0" xfId="0" applyNumberFormat="1" applyFont="1" applyAlignment="1">
      <alignment horizontal="right"/>
    </xf>
    <xf numFmtId="0" fontId="99" fillId="3" borderId="36" xfId="0" applyFont="1" applyFill="1" applyBorder="1" applyAlignment="1">
      <alignment horizontal="center"/>
    </xf>
    <xf numFmtId="0" fontId="99" fillId="3" borderId="9" xfId="0" applyFont="1" applyFill="1" applyBorder="1" applyAlignment="1">
      <alignment horizontal="center"/>
    </xf>
    <xf numFmtId="0" fontId="99" fillId="3" borderId="34" xfId="0" applyFont="1" applyFill="1" applyBorder="1" applyAlignment="1">
      <alignment horizontal="center"/>
    </xf>
    <xf numFmtId="0" fontId="103" fillId="0" borderId="0" xfId="0" applyFont="1" applyBorder="1" applyAlignment="1">
      <alignment horizontal="right"/>
    </xf>
    <xf numFmtId="0" fontId="111" fillId="0" borderId="43" xfId="0" applyFont="1" applyBorder="1" applyAlignment="1">
      <alignment horizontal="center" wrapText="1"/>
    </xf>
    <xf numFmtId="0" fontId="99" fillId="0" borderId="0" xfId="0" applyFont="1" applyAlignment="1">
      <alignment horizontal="center"/>
    </xf>
    <xf numFmtId="2" fontId="36" fillId="0" borderId="0" xfId="0" applyNumberFormat="1" applyFont="1" applyAlignment="1">
      <alignment horizontal="right"/>
    </xf>
    <xf numFmtId="0" fontId="36" fillId="0" borderId="0" xfId="0" applyFont="1" applyAlignment="1">
      <alignment horizontal="right"/>
    </xf>
    <xf numFmtId="0" fontId="36" fillId="0" borderId="0" xfId="0" applyFont="1" applyAlignment="1">
      <alignment horizontal="center"/>
    </xf>
    <xf numFmtId="0" fontId="36" fillId="0" borderId="0" xfId="0" applyFont="1" applyAlignment="1">
      <alignment horizontal="left" wrapText="1"/>
    </xf>
    <xf numFmtId="0" fontId="37" fillId="0" borderId="0" xfId="0" applyFont="1" applyAlignment="1">
      <alignment wrapText="1"/>
    </xf>
    <xf numFmtId="0" fontId="49" fillId="0" borderId="0" xfId="0" applyFont="1" applyAlignment="1">
      <alignment horizontal="center" wrapText="1"/>
    </xf>
    <xf numFmtId="0" fontId="54" fillId="0" borderId="24" xfId="0" applyFont="1" applyBorder="1" applyAlignment="1">
      <alignment horizontal="right" wrapText="1"/>
    </xf>
    <xf numFmtId="0" fontId="0" fillId="0" borderId="24" xfId="0" applyBorder="1" applyAlignment="1">
      <alignment wrapText="1"/>
    </xf>
    <xf numFmtId="0" fontId="36" fillId="3" borderId="25" xfId="0" applyFont="1" applyFill="1" applyBorder="1" applyAlignment="1">
      <alignment horizontal="left" vertical="center"/>
    </xf>
    <xf numFmtId="0" fontId="36" fillId="3" borderId="5" xfId="0" applyFont="1" applyFill="1" applyBorder="1" applyAlignment="1">
      <alignment horizontal="left" vertical="center"/>
    </xf>
    <xf numFmtId="0" fontId="36" fillId="3" borderId="25" xfId="0" applyFont="1" applyFill="1" applyBorder="1" applyAlignment="1">
      <alignment horizontal="left"/>
    </xf>
    <xf numFmtId="0" fontId="36" fillId="3" borderId="9" xfId="0" applyFont="1" applyFill="1" applyBorder="1" applyAlignment="1">
      <alignment horizontal="left"/>
    </xf>
    <xf numFmtId="0" fontId="36" fillId="3" borderId="5" xfId="0" applyFont="1" applyFill="1" applyBorder="1" applyAlignment="1">
      <alignment horizontal="left"/>
    </xf>
    <xf numFmtId="0" fontId="54" fillId="0" borderId="0" xfId="0" applyFont="1" applyFill="1" applyAlignment="1">
      <alignment wrapText="1"/>
    </xf>
    <xf numFmtId="1" fontId="36" fillId="3" borderId="31" xfId="0" applyNumberFormat="1" applyFont="1" applyFill="1" applyBorder="1" applyAlignment="1">
      <alignment horizontal="center" vertical="center" wrapText="1"/>
    </xf>
    <xf numFmtId="1" fontId="36" fillId="3" borderId="18" xfId="0" applyNumberFormat="1" applyFont="1" applyFill="1" applyBorder="1" applyAlignment="1">
      <alignment horizontal="center" vertical="center" wrapText="1"/>
    </xf>
    <xf numFmtId="1" fontId="36" fillId="3" borderId="16" xfId="0" applyNumberFormat="1" applyFont="1" applyFill="1" applyBorder="1" applyAlignment="1">
      <alignment horizontal="center" vertical="center"/>
    </xf>
    <xf numFmtId="1" fontId="36" fillId="3" borderId="17" xfId="0" applyNumberFormat="1" applyFont="1" applyFill="1" applyBorder="1" applyAlignment="1">
      <alignment horizontal="center" vertical="center"/>
    </xf>
    <xf numFmtId="1" fontId="36" fillId="3" borderId="37" xfId="0" applyNumberFormat="1" applyFont="1" applyFill="1" applyBorder="1" applyAlignment="1">
      <alignment horizontal="left" vertical="center" wrapText="1"/>
    </xf>
    <xf numFmtId="1" fontId="37" fillId="3" borderId="33" xfId="0" applyNumberFormat="1" applyFont="1" applyFill="1" applyBorder="1" applyAlignment="1">
      <alignment horizontal="left" vertical="center" wrapText="1"/>
    </xf>
    <xf numFmtId="1" fontId="36" fillId="3" borderId="8" xfId="0" applyNumberFormat="1" applyFont="1" applyFill="1" applyBorder="1" applyAlignment="1">
      <alignment horizontal="center" vertical="center" wrapText="1"/>
    </xf>
    <xf numFmtId="1" fontId="36" fillId="3" borderId="3" xfId="0" applyNumberFormat="1" applyFont="1" applyFill="1" applyBorder="1" applyAlignment="1">
      <alignment horizontal="center" vertical="center" wrapText="1"/>
    </xf>
    <xf numFmtId="0" fontId="41" fillId="0" borderId="0" xfId="0" applyFont="1" applyAlignment="1">
      <alignment horizontal="center" vertical="center"/>
    </xf>
    <xf numFmtId="0" fontId="6" fillId="0" borderId="0" xfId="0" applyFont="1" applyAlignment="1">
      <alignment horizontal="center" vertical="center"/>
    </xf>
    <xf numFmtId="0" fontId="126" fillId="0" borderId="0" xfId="0" applyFont="1" applyAlignment="1">
      <alignment vertical="center" wrapText="1"/>
    </xf>
    <xf numFmtId="0" fontId="125" fillId="0" borderId="0" xfId="0" applyFont="1" applyAlignment="1">
      <alignment horizontal="left" vertical="center" wrapText="1"/>
    </xf>
    <xf numFmtId="0" fontId="127" fillId="0" borderId="0" xfId="0" applyFont="1" applyAlignment="1">
      <alignment horizontal="left" vertical="center" wrapText="1"/>
    </xf>
    <xf numFmtId="0" fontId="122" fillId="0" borderId="0" xfId="0" applyFont="1" applyAlignment="1">
      <alignment horizontal="center"/>
    </xf>
    <xf numFmtId="0" fontId="99" fillId="3" borderId="14" xfId="0" applyFont="1" applyFill="1" applyBorder="1" applyAlignment="1">
      <alignment vertical="center" wrapText="1"/>
    </xf>
    <xf numFmtId="0" fontId="109" fillId="3" borderId="16" xfId="0" applyFont="1" applyFill="1" applyBorder="1" applyAlignment="1">
      <alignment vertical="center" wrapText="1"/>
    </xf>
    <xf numFmtId="0" fontId="99" fillId="0" borderId="0" xfId="0" applyFont="1" applyAlignment="1">
      <alignment horizontal="left"/>
    </xf>
    <xf numFmtId="0" fontId="127" fillId="0" borderId="0" xfId="0" applyFont="1" applyAlignment="1">
      <alignment horizontal="left" vertical="center"/>
    </xf>
    <xf numFmtId="0" fontId="126" fillId="0" borderId="0" xfId="0" applyFont="1" applyAlignment="1">
      <alignment horizontal="left" vertical="center" wrapText="1"/>
    </xf>
    <xf numFmtId="0" fontId="128" fillId="0" borderId="0" xfId="0" applyFont="1" applyBorder="1" applyAlignment="1">
      <alignment horizontal="center"/>
    </xf>
    <xf numFmtId="2" fontId="6" fillId="0" borderId="0" xfId="0" applyNumberFormat="1" applyFont="1" applyAlignment="1">
      <alignment horizontal="center" vertical="center"/>
    </xf>
    <xf numFmtId="2" fontId="6" fillId="0" borderId="0" xfId="1" applyNumberFormat="1" applyFont="1" applyBorder="1" applyAlignment="1">
      <alignment horizontal="center" vertical="center"/>
    </xf>
    <xf numFmtId="1" fontId="23" fillId="0" borderId="0" xfId="1" applyNumberFormat="1" applyFont="1" applyBorder="1" applyAlignment="1">
      <alignment horizontal="center" vertical="center"/>
    </xf>
    <xf numFmtId="2" fontId="95" fillId="0" borderId="0" xfId="4" applyNumberFormat="1" applyFont="1" applyBorder="1" applyAlignment="1">
      <alignment horizontal="center" vertical="center"/>
    </xf>
    <xf numFmtId="0" fontId="103" fillId="0" borderId="0" xfId="4" applyFont="1" applyAlignment="1">
      <alignment horizontal="right" vertical="center"/>
    </xf>
    <xf numFmtId="2" fontId="95" fillId="0" borderId="0" xfId="4" applyNumberFormat="1" applyFont="1" applyAlignment="1">
      <alignment horizontal="center" vertical="center"/>
    </xf>
    <xf numFmtId="2" fontId="95" fillId="0" borderId="0" xfId="2" applyNumberFormat="1" applyFont="1" applyBorder="1" applyAlignment="1">
      <alignment horizontal="center" vertical="center"/>
    </xf>
    <xf numFmtId="1" fontId="95" fillId="0" borderId="0" xfId="2" applyNumberFormat="1" applyFont="1" applyBorder="1" applyAlignment="1">
      <alignment horizontal="center" vertical="center"/>
    </xf>
    <xf numFmtId="2" fontId="77" fillId="0" borderId="0" xfId="0" applyNumberFormat="1" applyFont="1" applyAlignment="1">
      <alignment horizontal="right"/>
    </xf>
    <xf numFmtId="0" fontId="77" fillId="0" borderId="4" xfId="0" applyFont="1" applyBorder="1" applyAlignment="1">
      <alignment horizontal="center" vertical="center"/>
    </xf>
    <xf numFmtId="2" fontId="77" fillId="0" borderId="4" xfId="0" applyNumberFormat="1" applyFont="1" applyBorder="1" applyAlignment="1">
      <alignment horizontal="left" vertical="center" wrapText="1"/>
    </xf>
    <xf numFmtId="2" fontId="77" fillId="0" borderId="4" xfId="0" applyNumberFormat="1" applyFont="1" applyBorder="1" applyAlignment="1">
      <alignment horizontal="right" vertical="center"/>
    </xf>
    <xf numFmtId="0" fontId="80" fillId="0" borderId="0" xfId="0" applyFont="1" applyFill="1" applyBorder="1" applyAlignment="1">
      <alignment horizontal="center" vertical="top"/>
    </xf>
    <xf numFmtId="0" fontId="65" fillId="0" borderId="44" xfId="0" applyFont="1" applyFill="1" applyBorder="1" applyAlignment="1">
      <alignment horizontal="right"/>
    </xf>
    <xf numFmtId="0" fontId="77" fillId="3" borderId="4" xfId="0" applyFont="1" applyFill="1" applyBorder="1" applyAlignment="1">
      <alignment horizontal="center"/>
    </xf>
    <xf numFmtId="0" fontId="94" fillId="0" borderId="0" xfId="0" applyFont="1" applyFill="1" applyBorder="1" applyAlignment="1" applyProtection="1">
      <alignment horizontal="center"/>
    </xf>
    <xf numFmtId="0" fontId="120" fillId="3" borderId="36" xfId="0" applyFont="1" applyFill="1" applyBorder="1" applyAlignment="1" applyProtection="1">
      <alignment horizontal="center" vertical="top" wrapText="1"/>
    </xf>
    <xf numFmtId="0" fontId="120" fillId="3" borderId="9" xfId="0" applyFont="1" applyFill="1" applyBorder="1" applyAlignment="1" applyProtection="1">
      <alignment horizontal="center" vertical="top" wrapText="1"/>
    </xf>
    <xf numFmtId="0" fontId="120" fillId="3" borderId="34" xfId="0" applyFont="1" applyFill="1" applyBorder="1" applyAlignment="1" applyProtection="1">
      <alignment horizontal="center" vertical="top" wrapText="1"/>
    </xf>
    <xf numFmtId="0" fontId="53" fillId="0" borderId="0" xfId="0" applyFont="1" applyAlignment="1">
      <alignment horizontal="right"/>
    </xf>
    <xf numFmtId="0" fontId="129" fillId="0" borderId="0" xfId="0" applyFont="1" applyFill="1" applyAlignment="1" applyProtection="1">
      <alignment horizontal="center" vertical="center"/>
    </xf>
    <xf numFmtId="0" fontId="130" fillId="0" borderId="0" xfId="0" applyFont="1" applyFill="1" applyAlignment="1" applyProtection="1">
      <alignment horizontal="center" vertical="top"/>
    </xf>
    <xf numFmtId="0" fontId="131" fillId="0" borderId="0" xfId="0" applyFont="1" applyAlignment="1">
      <alignment vertical="top"/>
    </xf>
    <xf numFmtId="0" fontId="132" fillId="0" borderId="0" xfId="0" applyFont="1" applyFill="1" applyAlignment="1" applyProtection="1">
      <alignment horizontal="center" vertical="center"/>
    </xf>
    <xf numFmtId="0" fontId="120" fillId="3" borderId="36" xfId="0" applyFont="1" applyFill="1" applyBorder="1" applyAlignment="1" applyProtection="1">
      <alignment horizontal="center" vertical="center" wrapText="1"/>
    </xf>
    <xf numFmtId="0" fontId="120" fillId="3" borderId="9" xfId="0" applyFont="1" applyFill="1" applyBorder="1" applyAlignment="1" applyProtection="1">
      <alignment horizontal="center" vertical="center" wrapText="1"/>
    </xf>
    <xf numFmtId="0" fontId="120" fillId="3" borderId="34" xfId="0" applyFont="1" applyFill="1" applyBorder="1" applyAlignment="1" applyProtection="1">
      <alignment horizontal="center" vertical="center" wrapText="1"/>
    </xf>
    <xf numFmtId="0" fontId="77" fillId="3" borderId="47" xfId="3" applyFont="1" applyFill="1" applyBorder="1" applyAlignment="1">
      <alignment horizontal="center" vertical="center" wrapText="1"/>
    </xf>
    <xf numFmtId="0" fontId="77" fillId="3" borderId="48" xfId="3" applyFont="1" applyFill="1" applyBorder="1" applyAlignment="1">
      <alignment horizontal="center" vertical="center" wrapText="1"/>
    </xf>
    <xf numFmtId="0" fontId="53" fillId="0" borderId="0" xfId="3" applyFont="1" applyAlignment="1">
      <alignment horizontal="right"/>
    </xf>
    <xf numFmtId="0" fontId="83" fillId="0" borderId="0" xfId="3" applyFont="1" applyAlignment="1">
      <alignment horizontal="center" vertical="center"/>
    </xf>
    <xf numFmtId="0" fontId="77" fillId="3" borderId="36" xfId="3" applyFont="1" applyFill="1" applyBorder="1" applyAlignment="1">
      <alignment horizontal="center" vertical="center" wrapText="1"/>
    </xf>
    <xf numFmtId="0" fontId="77" fillId="3" borderId="9" xfId="3" applyFont="1" applyFill="1" applyBorder="1" applyAlignment="1">
      <alignment horizontal="center" vertical="center" wrapText="1"/>
    </xf>
    <xf numFmtId="0" fontId="77" fillId="3" borderId="34" xfId="3" applyFont="1" applyFill="1" applyBorder="1" applyAlignment="1">
      <alignment horizontal="center" vertical="center" wrapText="1"/>
    </xf>
    <xf numFmtId="0" fontId="6" fillId="0" borderId="0" xfId="0" applyFont="1" applyFill="1" applyAlignment="1">
      <alignment horizontal="right"/>
    </xf>
    <xf numFmtId="0" fontId="12" fillId="0" borderId="4" xfId="0" applyFont="1" applyFill="1" applyBorder="1" applyAlignment="1">
      <alignment horizontal="center"/>
    </xf>
    <xf numFmtId="0" fontId="12" fillId="0" borderId="4" xfId="0" applyFont="1" applyFill="1" applyBorder="1" applyAlignment="1">
      <alignment horizontal="center" wrapText="1"/>
    </xf>
    <xf numFmtId="0" fontId="12" fillId="0" borderId="36" xfId="0" applyFont="1" applyFill="1" applyBorder="1" applyAlignment="1">
      <alignment horizontal="center"/>
    </xf>
    <xf numFmtId="0" fontId="12" fillId="0" borderId="34" xfId="0" applyFont="1" applyFill="1" applyBorder="1" applyAlignment="1">
      <alignment horizontal="center"/>
    </xf>
    <xf numFmtId="0" fontId="53" fillId="0" borderId="0" xfId="3" applyFont="1" applyFill="1" applyAlignment="1">
      <alignment horizontal="right" vertical="center"/>
    </xf>
    <xf numFmtId="0" fontId="147" fillId="0" borderId="44" xfId="0" applyFont="1" applyFill="1" applyBorder="1" applyAlignment="1">
      <alignment horizontal="right"/>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48" fillId="0" borderId="8" xfId="0" applyFont="1" applyFill="1" applyBorder="1" applyAlignment="1" applyProtection="1">
      <alignment horizontal="center" vertical="center" wrapText="1"/>
    </xf>
    <xf numFmtId="0" fontId="148" fillId="0" borderId="3" xfId="0" applyFont="1" applyFill="1" applyBorder="1" applyAlignment="1" applyProtection="1">
      <alignment horizontal="center" vertical="center" wrapText="1"/>
    </xf>
    <xf numFmtId="0" fontId="148" fillId="0" borderId="36" xfId="0" applyFont="1" applyFill="1" applyBorder="1" applyAlignment="1" applyProtection="1">
      <alignment horizontal="center" vertical="center" wrapText="1"/>
    </xf>
    <xf numFmtId="0" fontId="148" fillId="0" borderId="34" xfId="0" applyFont="1" applyFill="1" applyBorder="1" applyAlignment="1" applyProtection="1">
      <alignment horizontal="center" vertical="center" wrapText="1"/>
    </xf>
    <xf numFmtId="0" fontId="148" fillId="0" borderId="4" xfId="0" applyFont="1" applyFill="1" applyBorder="1" applyAlignment="1" applyProtection="1">
      <alignment horizontal="center" vertical="center" wrapText="1"/>
    </xf>
    <xf numFmtId="0" fontId="146" fillId="0" borderId="0" xfId="0" applyFont="1" applyFill="1" applyBorder="1" applyAlignment="1" applyProtection="1">
      <alignment horizontal="center" vertical="center" wrapText="1"/>
    </xf>
    <xf numFmtId="0" fontId="148" fillId="0" borderId="47" xfId="0" applyFont="1" applyFill="1" applyBorder="1" applyAlignment="1" applyProtection="1">
      <alignment horizontal="center" vertical="center" wrapText="1"/>
    </xf>
    <xf numFmtId="0" fontId="148" fillId="0" borderId="48" xfId="0" applyFont="1" applyFill="1" applyBorder="1" applyAlignment="1" applyProtection="1">
      <alignment horizontal="center" vertical="center" wrapText="1"/>
    </xf>
    <xf numFmtId="0" fontId="13" fillId="0" borderId="0" xfId="0" applyFont="1" applyAlignment="1">
      <alignment horizontal="center"/>
    </xf>
    <xf numFmtId="0" fontId="51" fillId="0" borderId="0" xfId="0" applyFont="1" applyAlignment="1">
      <alignment horizontal="left" wrapText="1"/>
    </xf>
    <xf numFmtId="0" fontId="94" fillId="0" borderId="0" xfId="0" applyFont="1" applyBorder="1" applyAlignment="1">
      <alignment horizontal="right"/>
    </xf>
    <xf numFmtId="0" fontId="133" fillId="0" borderId="0" xfId="0" applyFont="1" applyAlignment="1">
      <alignment horizontal="center" vertical="top"/>
    </xf>
    <xf numFmtId="0" fontId="133" fillId="0" borderId="0" xfId="0" applyFont="1" applyFill="1" applyAlignment="1" applyProtection="1">
      <alignment horizontal="center"/>
    </xf>
    <xf numFmtId="0" fontId="134" fillId="0" borderId="0" xfId="0" applyFont="1" applyAlignment="1" applyProtection="1">
      <alignment horizontal="left"/>
    </xf>
    <xf numFmtId="0" fontId="128" fillId="0" borderId="0" xfId="0" applyFont="1" applyBorder="1" applyAlignment="1">
      <alignment horizontal="right"/>
    </xf>
    <xf numFmtId="0" fontId="94" fillId="3" borderId="8" xfId="0" applyFont="1" applyFill="1" applyBorder="1" applyAlignment="1" applyProtection="1">
      <alignment horizontal="center" vertical="center" wrapText="1"/>
    </xf>
    <xf numFmtId="0" fontId="92" fillId="3" borderId="29" xfId="0" applyFont="1" applyFill="1" applyBorder="1" applyAlignment="1">
      <alignment horizontal="center" vertical="center" wrapText="1"/>
    </xf>
    <xf numFmtId="0" fontId="92" fillId="3" borderId="3" xfId="0" applyFont="1" applyFill="1" applyBorder="1" applyAlignment="1">
      <alignment horizontal="center" vertical="center" wrapText="1"/>
    </xf>
    <xf numFmtId="0" fontId="135" fillId="0" borderId="0" xfId="0" applyFont="1" applyAlignment="1">
      <alignment horizontal="center" vertical="center"/>
    </xf>
    <xf numFmtId="0" fontId="94" fillId="3" borderId="8" xfId="0" applyFont="1" applyFill="1" applyBorder="1" applyAlignment="1" applyProtection="1">
      <alignment horizontal="center" vertical="center"/>
    </xf>
    <xf numFmtId="0" fontId="92" fillId="3" borderId="29" xfId="0" applyFont="1" applyFill="1" applyBorder="1" applyAlignment="1">
      <alignment horizontal="center" vertical="center"/>
    </xf>
    <xf numFmtId="0" fontId="92" fillId="3" borderId="3" xfId="0" applyFont="1" applyFill="1" applyBorder="1" applyAlignment="1">
      <alignment horizontal="center" vertical="center"/>
    </xf>
    <xf numFmtId="0" fontId="94" fillId="3" borderId="29" xfId="0" applyFont="1" applyFill="1" applyBorder="1" applyAlignment="1" applyProtection="1">
      <alignment horizontal="center" vertical="center" wrapText="1"/>
    </xf>
    <xf numFmtId="0" fontId="94" fillId="3" borderId="3" xfId="0" applyFont="1" applyFill="1" applyBorder="1" applyAlignment="1" applyProtection="1">
      <alignment horizontal="center" vertical="center" wrapText="1"/>
    </xf>
    <xf numFmtId="0" fontId="145" fillId="0" borderId="1" xfId="0" applyFont="1" applyBorder="1" applyAlignment="1">
      <alignment horizontal="left" vertical="top" wrapText="1"/>
    </xf>
    <xf numFmtId="0" fontId="145" fillId="0" borderId="4" xfId="0" applyFont="1" applyBorder="1" applyAlignment="1">
      <alignment horizontal="left" vertical="top" wrapText="1"/>
    </xf>
    <xf numFmtId="0" fontId="145" fillId="0" borderId="7" xfId="0" applyFont="1" applyBorder="1" applyAlignment="1">
      <alignment horizontal="left" vertical="top" wrapText="1"/>
    </xf>
    <xf numFmtId="0" fontId="145" fillId="0" borderId="2" xfId="0" applyFont="1" applyBorder="1" applyAlignment="1">
      <alignment horizontal="left" vertical="top" wrapText="1"/>
    </xf>
    <xf numFmtId="0" fontId="145" fillId="0" borderId="19" xfId="0" applyFont="1" applyBorder="1" applyAlignment="1">
      <alignment horizontal="left" vertical="top" wrapText="1"/>
    </xf>
    <xf numFmtId="0" fontId="145" fillId="0" borderId="6" xfId="0" applyFont="1" applyBorder="1" applyAlignment="1">
      <alignment horizontal="left" vertical="top" wrapText="1"/>
    </xf>
    <xf numFmtId="0" fontId="86" fillId="0" borderId="0" xfId="0" applyFont="1" applyAlignment="1">
      <alignment horizontal="left" vertical="top"/>
    </xf>
    <xf numFmtId="0" fontId="138" fillId="0" borderId="0" xfId="0" applyFont="1" applyAlignment="1">
      <alignment horizontal="left" vertical="top"/>
    </xf>
    <xf numFmtId="0" fontId="139" fillId="0" borderId="0" xfId="0" applyFont="1" applyBorder="1" applyAlignment="1">
      <alignment horizontal="left" vertical="top"/>
    </xf>
    <xf numFmtId="0" fontId="140" fillId="0" borderId="12" xfId="0" applyFont="1" applyBorder="1" applyAlignment="1">
      <alignment horizontal="left" vertical="top" wrapText="1"/>
    </xf>
    <xf numFmtId="0" fontId="140" fillId="0" borderId="1" xfId="0" applyFont="1" applyBorder="1" applyAlignment="1">
      <alignment horizontal="left" vertical="top" wrapText="1"/>
    </xf>
    <xf numFmtId="0" fontId="140" fillId="0" borderId="4" xfId="0" applyFont="1" applyBorder="1" applyAlignment="1">
      <alignment horizontal="left" vertical="top" wrapText="1"/>
    </xf>
    <xf numFmtId="0" fontId="140" fillId="0" borderId="7" xfId="0" applyFont="1" applyBorder="1" applyAlignment="1">
      <alignment horizontal="left" vertical="top" wrapText="1"/>
    </xf>
    <xf numFmtId="0" fontId="144" fillId="0" borderId="25" xfId="0" applyFont="1" applyBorder="1" applyAlignment="1">
      <alignment horizontal="left" vertical="top"/>
    </xf>
    <xf numFmtId="0" fontId="144" fillId="0" borderId="9" xfId="0" applyFont="1" applyBorder="1" applyAlignment="1">
      <alignment horizontal="left" vertical="top"/>
    </xf>
    <xf numFmtId="0" fontId="144" fillId="0" borderId="5" xfId="0" applyFont="1" applyBorder="1" applyAlignment="1">
      <alignment horizontal="left" vertical="top"/>
    </xf>
    <xf numFmtId="0" fontId="139" fillId="0" borderId="36" xfId="0" applyFont="1" applyBorder="1" applyAlignment="1">
      <alignment horizontal="left" vertical="top"/>
    </xf>
    <xf numFmtId="0" fontId="139" fillId="0" borderId="9" xfId="0" applyFont="1" applyBorder="1" applyAlignment="1">
      <alignment horizontal="left" vertical="top"/>
    </xf>
    <xf numFmtId="0" fontId="139" fillId="0" borderId="34" xfId="0" applyFont="1" applyBorder="1" applyAlignment="1">
      <alignment horizontal="left" vertical="top"/>
    </xf>
    <xf numFmtId="0" fontId="86" fillId="0" borderId="44" xfId="0" applyFont="1" applyBorder="1" applyAlignment="1">
      <alignment horizontal="left" vertical="top"/>
    </xf>
    <xf numFmtId="0" fontId="6" fillId="0" borderId="0" xfId="0" applyFont="1" applyAlignment="1">
      <alignment horizontal="right"/>
    </xf>
    <xf numFmtId="0" fontId="86" fillId="0" borderId="36" xfId="0" applyFont="1" applyBorder="1" applyAlignment="1">
      <alignment horizontal="right"/>
    </xf>
    <xf numFmtId="0" fontId="86" fillId="0" borderId="9" xfId="0" applyFont="1" applyBorder="1" applyAlignment="1">
      <alignment horizontal="right"/>
    </xf>
    <xf numFmtId="0" fontId="86" fillId="0" borderId="34" xfId="0" applyFont="1" applyBorder="1" applyAlignment="1">
      <alignment horizontal="right"/>
    </xf>
    <xf numFmtId="0" fontId="86" fillId="0" borderId="4" xfId="0" applyFont="1" applyBorder="1" applyAlignment="1">
      <alignment horizontal="right" vertical="center"/>
    </xf>
    <xf numFmtId="0" fontId="86" fillId="0" borderId="4" xfId="0" applyFont="1" applyBorder="1" applyAlignment="1">
      <alignment horizontal="right"/>
    </xf>
    <xf numFmtId="0" fontId="86" fillId="0" borderId="0" xfId="0" applyFont="1" applyBorder="1" applyAlignment="1">
      <alignment horizontal="right"/>
    </xf>
    <xf numFmtId="0" fontId="86" fillId="0" borderId="4" xfId="0" applyFont="1" applyBorder="1" applyAlignment="1">
      <alignment horizontal="center"/>
    </xf>
    <xf numFmtId="0" fontId="99" fillId="3" borderId="36" xfId="0" applyFont="1" applyFill="1" applyBorder="1" applyAlignment="1">
      <alignment horizontal="left" vertical="top" wrapText="1"/>
    </xf>
    <xf numFmtId="0" fontId="99" fillId="3" borderId="9" xfId="0" applyFont="1" applyFill="1" applyBorder="1" applyAlignment="1">
      <alignment horizontal="left" vertical="top" wrapText="1"/>
    </xf>
    <xf numFmtId="0" fontId="99" fillId="3" borderId="5" xfId="0" applyFont="1" applyFill="1" applyBorder="1" applyAlignment="1">
      <alignment horizontal="left" vertical="top" wrapText="1"/>
    </xf>
    <xf numFmtId="0" fontId="80" fillId="0" borderId="0" xfId="0" applyFont="1" applyAlignment="1">
      <alignment horizontal="left"/>
    </xf>
    <xf numFmtId="0" fontId="122" fillId="0" borderId="0" xfId="0" applyFont="1" applyAlignment="1">
      <alignment horizontal="center" vertical="top"/>
    </xf>
    <xf numFmtId="0" fontId="94" fillId="0" borderId="0" xfId="0" applyFont="1" applyAlignment="1">
      <alignment horizontal="left" vertical="top"/>
    </xf>
    <xf numFmtId="0" fontId="99" fillId="3" borderId="36" xfId="0" applyFont="1" applyFill="1" applyBorder="1" applyAlignment="1">
      <alignment horizontal="left" vertical="center" wrapText="1"/>
    </xf>
    <xf numFmtId="0" fontId="99" fillId="3" borderId="9" xfId="0" applyFont="1" applyFill="1" applyBorder="1" applyAlignment="1">
      <alignment horizontal="left" vertical="center" wrapText="1"/>
    </xf>
    <xf numFmtId="0" fontId="99" fillId="3" borderId="5" xfId="0" applyFont="1" applyFill="1" applyBorder="1" applyAlignment="1">
      <alignment horizontal="left" vertical="center" wrapText="1"/>
    </xf>
    <xf numFmtId="0" fontId="99" fillId="3" borderId="9" xfId="0" applyFont="1" applyFill="1" applyBorder="1" applyAlignment="1">
      <alignment horizontal="left" vertical="top"/>
    </xf>
    <xf numFmtId="0" fontId="99" fillId="3" borderId="5" xfId="0" applyFont="1" applyFill="1" applyBorder="1" applyAlignment="1">
      <alignment horizontal="left" vertical="top"/>
    </xf>
    <xf numFmtId="0" fontId="99" fillId="0" borderId="47" xfId="0" applyFont="1" applyBorder="1" applyAlignment="1">
      <alignment horizontal="left" vertical="center" wrapText="1"/>
    </xf>
    <xf numFmtId="0" fontId="99" fillId="0" borderId="43" xfId="0" applyFont="1" applyBorder="1" applyAlignment="1">
      <alignment horizontal="left" vertical="center" wrapText="1"/>
    </xf>
    <xf numFmtId="0" fontId="99" fillId="0" borderId="41" xfId="0" applyFont="1" applyBorder="1" applyAlignment="1">
      <alignment horizontal="left" vertical="center" wrapText="1"/>
    </xf>
    <xf numFmtId="0" fontId="99" fillId="0" borderId="36" xfId="0" applyFont="1" applyBorder="1" applyAlignment="1">
      <alignment horizontal="left" vertical="center" wrapText="1"/>
    </xf>
    <xf numFmtId="0" fontId="99" fillId="0" borderId="9" xfId="0" applyFont="1" applyBorder="1" applyAlignment="1">
      <alignment horizontal="left" vertical="center" wrapText="1"/>
    </xf>
    <xf numFmtId="0" fontId="99" fillId="0" borderId="5" xfId="0" applyFont="1" applyBorder="1" applyAlignment="1">
      <alignment horizontal="left" vertical="center" wrapText="1"/>
    </xf>
    <xf numFmtId="0" fontId="0" fillId="0" borderId="0" xfId="0" applyAlignment="1">
      <alignment horizontal="left"/>
    </xf>
    <xf numFmtId="0" fontId="86" fillId="0" borderId="0" xfId="0" applyFont="1" applyAlignment="1">
      <alignment horizontal="center" vertical="center"/>
    </xf>
    <xf numFmtId="0" fontId="86" fillId="0" borderId="0" xfId="0" applyFont="1" applyAlignment="1">
      <alignment horizontal="center"/>
    </xf>
    <xf numFmtId="0" fontId="136" fillId="0" borderId="0" xfId="0" applyFont="1" applyAlignment="1">
      <alignment horizontal="left" vertical="center" wrapText="1"/>
    </xf>
    <xf numFmtId="0" fontId="86" fillId="0" borderId="4" xfId="0" applyFont="1" applyBorder="1" applyAlignment="1">
      <alignment horizontal="left" wrapText="1"/>
    </xf>
    <xf numFmtId="0" fontId="136" fillId="0" borderId="0" xfId="0" applyFont="1" applyAlignment="1">
      <alignment horizontal="center" vertical="center" wrapText="1"/>
    </xf>
    <xf numFmtId="0" fontId="151" fillId="0" borderId="0" xfId="3" applyFont="1" applyFill="1" applyAlignment="1">
      <alignment horizontal="center" vertical="center"/>
    </xf>
    <xf numFmtId="0" fontId="94" fillId="0" borderId="4" xfId="0" applyFont="1" applyFill="1" applyBorder="1" applyAlignment="1">
      <alignment vertical="center" wrapText="1"/>
    </xf>
    <xf numFmtId="0" fontId="136" fillId="0" borderId="0" xfId="0" applyFont="1" applyFill="1" applyAlignment="1">
      <alignment horizontal="left" vertical="center" wrapText="1"/>
    </xf>
    <xf numFmtId="0" fontId="86" fillId="0" borderId="4" xfId="0" applyFont="1" applyFill="1" applyBorder="1" applyAlignment="1">
      <alignment horizontal="center"/>
    </xf>
    <xf numFmtId="0" fontId="86" fillId="0" borderId="4" xfId="0" applyFont="1" applyFill="1" applyBorder="1"/>
    <xf numFmtId="0" fontId="86" fillId="0" borderId="0" xfId="0" applyFont="1" applyFill="1" applyBorder="1"/>
    <xf numFmtId="0" fontId="109" fillId="0" borderId="4" xfId="0" applyFont="1" applyFill="1" applyBorder="1"/>
    <xf numFmtId="0" fontId="109" fillId="0" borderId="0" xfId="0" applyFont="1" applyFill="1"/>
    <xf numFmtId="0" fontId="109" fillId="0" borderId="47" xfId="0" applyFont="1" applyFill="1" applyBorder="1"/>
    <xf numFmtId="0" fontId="99" fillId="0" borderId="16" xfId="0" applyFont="1" applyFill="1" applyBorder="1" applyAlignment="1">
      <alignment horizontal="center" vertical="center"/>
    </xf>
    <xf numFmtId="0" fontId="99" fillId="0" borderId="36" xfId="0" applyFont="1" applyFill="1" applyBorder="1" applyAlignment="1">
      <alignment horizontal="left" vertical="top"/>
    </xf>
    <xf numFmtId="0" fontId="86" fillId="0" borderId="4" xfId="0" applyFont="1" applyFill="1" applyBorder="1" applyAlignment="1">
      <alignment horizontal="center" vertical="center"/>
    </xf>
    <xf numFmtId="0" fontId="138" fillId="0" borderId="0" xfId="0" applyFont="1" applyFill="1" applyAlignment="1">
      <alignment horizontal="center"/>
    </xf>
    <xf numFmtId="0" fontId="0" fillId="0" borderId="4" xfId="0" applyFill="1" applyBorder="1"/>
    <xf numFmtId="0" fontId="140" fillId="0" borderId="60" xfId="0" applyFont="1" applyFill="1" applyBorder="1" applyAlignment="1">
      <alignment horizontal="left" vertical="top" wrapText="1"/>
    </xf>
    <xf numFmtId="0" fontId="92" fillId="0" borderId="3" xfId="0" applyFont="1" applyFill="1" applyBorder="1" applyAlignment="1">
      <alignment vertical="center"/>
    </xf>
    <xf numFmtId="0" fontId="94" fillId="0" borderId="8" xfId="0" applyFont="1" applyFill="1" applyBorder="1" applyAlignment="1" applyProtection="1">
      <alignment horizontal="center" vertical="center" wrapText="1"/>
    </xf>
    <xf numFmtId="0" fontId="92" fillId="0" borderId="29" xfId="0" applyFont="1" applyFill="1" applyBorder="1" applyAlignment="1">
      <alignment horizontal="center" vertical="center" wrapText="1"/>
    </xf>
    <xf numFmtId="0" fontId="92" fillId="0" borderId="4" xfId="0" applyFont="1" applyFill="1" applyBorder="1"/>
    <xf numFmtId="0" fontId="94" fillId="0" borderId="29" xfId="0" applyFont="1" applyFill="1" applyBorder="1" applyAlignment="1">
      <alignment horizontal="center"/>
    </xf>
    <xf numFmtId="0" fontId="90" fillId="0" borderId="0" xfId="0" applyFont="1" applyFill="1"/>
    <xf numFmtId="0" fontId="14" fillId="0" borderId="0" xfId="0" applyFont="1" applyFill="1" applyBorder="1"/>
    <xf numFmtId="0" fontId="14" fillId="0" borderId="0" xfId="0" applyFont="1" applyFill="1"/>
    <xf numFmtId="0" fontId="14" fillId="0" borderId="44" xfId="0" applyFont="1" applyFill="1" applyBorder="1"/>
    <xf numFmtId="0" fontId="77" fillId="0" borderId="3" xfId="3" applyFont="1" applyFill="1" applyBorder="1" applyAlignment="1">
      <alignment horizontal="center" vertical="center" wrapText="1"/>
    </xf>
    <xf numFmtId="0" fontId="83" fillId="0" borderId="0" xfId="3" applyFont="1" applyFill="1" applyAlignment="1">
      <alignment horizontal="center" vertical="center"/>
    </xf>
    <xf numFmtId="0" fontId="109" fillId="0" borderId="4" xfId="0" applyFont="1" applyFill="1" applyBorder="1" applyAlignment="1">
      <alignment wrapText="1"/>
    </xf>
    <xf numFmtId="0" fontId="77" fillId="0" borderId="4" xfId="3" applyFont="1" applyFill="1" applyBorder="1"/>
    <xf numFmtId="0" fontId="120" fillId="0" borderId="4" xfId="0" applyFont="1" applyFill="1" applyBorder="1" applyAlignment="1" applyProtection="1">
      <alignment horizontal="center" vertical="center" wrapText="1"/>
    </xf>
    <xf numFmtId="2" fontId="76" fillId="0" borderId="4" xfId="0" applyNumberFormat="1" applyFont="1" applyFill="1" applyBorder="1"/>
    <xf numFmtId="1" fontId="95" fillId="0" borderId="4" xfId="2" applyNumberFormat="1" applyFont="1" applyFill="1" applyBorder="1" applyAlignment="1">
      <alignment vertical="center"/>
    </xf>
    <xf numFmtId="0" fontId="90" fillId="0" borderId="0" xfId="4" applyFont="1" applyFill="1" applyBorder="1"/>
    <xf numFmtId="0" fontId="90" fillId="0" borderId="0" xfId="4" applyFont="1" applyFill="1"/>
    <xf numFmtId="1" fontId="95" fillId="0" borderId="4" xfId="2" applyNumberFormat="1" applyFont="1" applyFill="1" applyBorder="1" applyAlignment="1">
      <alignment horizontal="center" vertical="center"/>
    </xf>
    <xf numFmtId="1" fontId="6" fillId="0" borderId="4" xfId="1" applyNumberFormat="1" applyFont="1" applyFill="1" applyBorder="1" applyAlignment="1">
      <alignment vertical="center"/>
    </xf>
    <xf numFmtId="0" fontId="0" fillId="0" borderId="0" xfId="0" applyFill="1" applyAlignment="1">
      <alignment vertical="center"/>
    </xf>
    <xf numFmtId="0" fontId="109" fillId="0" borderId="4" xfId="0" applyFont="1" applyFill="1" applyBorder="1" applyAlignment="1">
      <alignment vertical="center" wrapText="1"/>
    </xf>
    <xf numFmtId="0" fontId="99" fillId="0" borderId="4" xfId="0" applyFont="1" applyFill="1" applyBorder="1" applyAlignment="1">
      <alignment horizontal="left" vertical="top" wrapText="1"/>
    </xf>
    <xf numFmtId="0" fontId="127" fillId="0" borderId="0" xfId="0" applyFont="1" applyFill="1" applyAlignment="1">
      <alignment horizontal="left" vertical="center" wrapText="1"/>
    </xf>
    <xf numFmtId="0" fontId="8" fillId="0" borderId="0" xfId="0" applyFont="1" applyFill="1"/>
    <xf numFmtId="1" fontId="5" fillId="0" borderId="19" xfId="0" applyNumberFormat="1" applyFont="1" applyFill="1" applyBorder="1" applyAlignment="1">
      <alignment vertical="center" wrapText="1"/>
    </xf>
    <xf numFmtId="1" fontId="0" fillId="0" borderId="0" xfId="0" applyNumberFormat="1" applyFill="1" applyAlignment="1">
      <alignment vertical="center"/>
    </xf>
    <xf numFmtId="1" fontId="36" fillId="0" borderId="16" xfId="0" applyNumberFormat="1" applyFont="1" applyFill="1" applyBorder="1" applyAlignment="1">
      <alignment horizontal="center" vertical="center"/>
    </xf>
    <xf numFmtId="0" fontId="36" fillId="0" borderId="0" xfId="0" applyFont="1" applyFill="1" applyAlignment="1"/>
    <xf numFmtId="0" fontId="37" fillId="0" borderId="4" xfId="0" applyFont="1" applyFill="1" applyBorder="1" applyAlignment="1"/>
    <xf numFmtId="1" fontId="108" fillId="0" borderId="8" xfId="0" applyNumberFormat="1" applyFont="1" applyFill="1" applyBorder="1" applyAlignment="1">
      <alignment horizontal="center" vertical="center" wrapText="1"/>
    </xf>
    <xf numFmtId="0" fontId="99" fillId="0" borderId="0" xfId="0" applyFont="1" applyFill="1"/>
    <xf numFmtId="1" fontId="99" fillId="0" borderId="0" xfId="0" applyNumberFormat="1" applyFont="1" applyFill="1" applyBorder="1"/>
    <xf numFmtId="1" fontId="14" fillId="0" borderId="4" xfId="0" applyNumberFormat="1" applyFont="1" applyFill="1" applyBorder="1"/>
    <xf numFmtId="1" fontId="13" fillId="0" borderId="4" xfId="0" applyNumberFormat="1" applyFont="1" applyFill="1" applyBorder="1" applyAlignment="1">
      <alignment horizontal="center" vertical="center" wrapText="1"/>
    </xf>
    <xf numFmtId="0" fontId="14" fillId="0" borderId="4" xfId="0" applyFont="1" applyFill="1" applyBorder="1" applyAlignment="1">
      <alignment vertical="center"/>
    </xf>
    <xf numFmtId="0" fontId="13" fillId="0" borderId="4" xfId="0" applyFont="1" applyFill="1" applyBorder="1" applyAlignment="1">
      <alignment horizontal="center" vertical="center" wrapText="1"/>
    </xf>
    <xf numFmtId="1" fontId="14" fillId="0" borderId="4" xfId="0" applyNumberFormat="1" applyFont="1" applyFill="1" applyBorder="1" applyAlignment="1">
      <alignment vertical="center" wrapText="1"/>
    </xf>
    <xf numFmtId="0" fontId="36"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1" fontId="14" fillId="0" borderId="4" xfId="0" applyNumberFormat="1" applyFont="1" applyFill="1" applyBorder="1" applyAlignment="1">
      <alignment vertical="center"/>
    </xf>
    <xf numFmtId="0" fontId="9" fillId="0" borderId="0" xfId="0" applyFont="1" applyFill="1"/>
    <xf numFmtId="1" fontId="6" fillId="0" borderId="19" xfId="0" applyNumberFormat="1" applyFont="1" applyFill="1" applyBorder="1" applyAlignment="1">
      <alignment vertical="center"/>
    </xf>
    <xf numFmtId="0" fontId="13" fillId="0" borderId="0" xfId="0" applyFont="1" applyFill="1"/>
    <xf numFmtId="2" fontId="6" fillId="0" borderId="0" xfId="0" applyNumberFormat="1" applyFont="1" applyFill="1" applyBorder="1" applyAlignment="1">
      <alignment vertical="center"/>
    </xf>
    <xf numFmtId="0" fontId="8" fillId="0" borderId="0" xfId="0" applyFont="1" applyFill="1" applyAlignment="1">
      <alignment vertical="center"/>
    </xf>
    <xf numFmtId="0" fontId="41" fillId="0" borderId="4" xfId="0" applyFont="1" applyFill="1" applyBorder="1" applyAlignment="1">
      <alignment horizontal="center" vertical="center"/>
    </xf>
    <xf numFmtId="0" fontId="23" fillId="0" borderId="4" xfId="0" applyFont="1" applyFill="1" applyBorder="1" applyAlignment="1">
      <alignment vertical="center"/>
    </xf>
    <xf numFmtId="0" fontId="38" fillId="0" borderId="4" xfId="0" applyFont="1" applyFill="1" applyBorder="1" applyAlignment="1">
      <alignment horizontal="center" vertical="center"/>
    </xf>
    <xf numFmtId="0" fontId="37" fillId="0" borderId="4" xfId="0" applyFont="1" applyFill="1" applyBorder="1" applyAlignment="1">
      <alignment horizontal="center" vertical="center"/>
    </xf>
    <xf numFmtId="0" fontId="0" fillId="0" borderId="0" xfId="0" applyFill="1" applyAlignment="1"/>
    <xf numFmtId="0" fontId="93" fillId="0" borderId="4" xfId="0" applyFont="1" applyFill="1" applyBorder="1" applyAlignment="1">
      <alignment vertical="center"/>
    </xf>
    <xf numFmtId="1" fontId="30" fillId="0" borderId="4" xfId="0" applyNumberFormat="1" applyFont="1" applyFill="1" applyBorder="1" applyAlignment="1">
      <alignment vertical="center"/>
    </xf>
    <xf numFmtId="1" fontId="23" fillId="0" borderId="4" xfId="0" applyNumberFormat="1" applyFont="1" applyFill="1" applyBorder="1" applyAlignment="1">
      <alignment vertical="center"/>
    </xf>
    <xf numFmtId="1" fontId="14" fillId="0" borderId="16" xfId="0" applyNumberFormat="1" applyFont="1" applyFill="1" applyBorder="1" applyAlignment="1">
      <alignment vertical="center"/>
    </xf>
    <xf numFmtId="0" fontId="76" fillId="0" borderId="0" xfId="3" applyFont="1" applyFill="1" applyAlignment="1">
      <alignment vertical="center"/>
    </xf>
    <xf numFmtId="0" fontId="6" fillId="0" borderId="4" xfId="0" applyFont="1" applyFill="1" applyBorder="1" applyAlignment="1">
      <alignment horizontal="center" vertical="center" wrapText="1"/>
    </xf>
    <xf numFmtId="0" fontId="36" fillId="0" borderId="36" xfId="0" applyFont="1" applyFill="1" applyBorder="1" applyAlignment="1">
      <alignment horizontal="center" vertical="center"/>
    </xf>
    <xf numFmtId="0" fontId="60" fillId="0" borderId="0" xfId="0" applyFont="1" applyFill="1" applyBorder="1" applyAlignment="1">
      <alignment vertical="center"/>
    </xf>
    <xf numFmtId="0" fontId="63" fillId="0" borderId="36" xfId="0" applyFont="1" applyFill="1" applyBorder="1" applyAlignment="1">
      <alignment horizontal="left" vertical="center"/>
    </xf>
    <xf numFmtId="0" fontId="63" fillId="0" borderId="36" xfId="0" applyFont="1" applyFill="1" applyBorder="1" applyAlignment="1">
      <alignment horizontal="left" vertical="center"/>
    </xf>
    <xf numFmtId="1" fontId="9" fillId="0" borderId="0" xfId="0" applyNumberFormat="1" applyFont="1" applyFill="1"/>
    <xf numFmtId="0" fontId="36" fillId="0" borderId="4" xfId="0" applyFont="1" applyFill="1" applyBorder="1" applyAlignment="1">
      <alignment horizontal="center" vertical="center"/>
    </xf>
    <xf numFmtId="0" fontId="0" fillId="0" borderId="0" xfId="0" applyFill="1" applyBorder="1"/>
    <xf numFmtId="1" fontId="13" fillId="0" borderId="19" xfId="0" applyNumberFormat="1" applyFont="1" applyFill="1" applyBorder="1" applyAlignment="1">
      <alignment vertical="center"/>
    </xf>
    <xf numFmtId="0" fontId="6" fillId="0" borderId="0" xfId="0" applyFont="1" applyFill="1" applyAlignment="1">
      <alignment horizontal="right" vertical="center"/>
    </xf>
    <xf numFmtId="1" fontId="8" fillId="0" borderId="4" xfId="0" applyNumberFormat="1" applyFont="1" applyFill="1" applyBorder="1"/>
    <xf numFmtId="0" fontId="41" fillId="0"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8" fillId="0" borderId="4" xfId="0" applyFont="1" applyFill="1" applyBorder="1" applyAlignment="1">
      <alignment horizontal="center" vertical="top" wrapText="1"/>
    </xf>
    <xf numFmtId="0" fontId="38" fillId="0" borderId="4" xfId="0" applyFont="1" applyFill="1" applyBorder="1" applyAlignment="1">
      <alignment horizontal="center" vertical="center" wrapText="1"/>
    </xf>
    <xf numFmtId="0" fontId="39" fillId="0" borderId="4" xfId="0" applyFont="1" applyFill="1" applyBorder="1" applyAlignment="1">
      <alignment horizontal="center" vertical="center" wrapText="1"/>
    </xf>
    <xf numFmtId="1" fontId="8" fillId="0" borderId="26" xfId="0" applyNumberFormat="1" applyFont="1" applyFill="1" applyBorder="1" applyAlignment="1">
      <alignment vertical="center"/>
    </xf>
    <xf numFmtId="0" fontId="36" fillId="0" borderId="4" xfId="0" applyFont="1" applyFill="1" applyBorder="1"/>
    <xf numFmtId="1" fontId="37" fillId="0" borderId="4" xfId="3" applyNumberFormat="1" applyFont="1" applyFill="1" applyBorder="1" applyAlignment="1">
      <alignment vertical="center"/>
    </xf>
    <xf numFmtId="0" fontId="92" fillId="0" borderId="0" xfId="3" applyFont="1" applyFill="1" applyAlignment="1">
      <alignment vertical="center"/>
    </xf>
    <xf numFmtId="1" fontId="8" fillId="0" borderId="3"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xf>
    <xf numFmtId="1" fontId="13" fillId="0" borderId="4" xfId="0" applyNumberFormat="1" applyFont="1" applyFill="1" applyBorder="1" applyAlignment="1">
      <alignment vertical="center"/>
    </xf>
    <xf numFmtId="0" fontId="41" fillId="0" borderId="0" xfId="0" applyFont="1" applyFill="1" applyAlignment="1">
      <alignment vertical="center"/>
    </xf>
    <xf numFmtId="0" fontId="38" fillId="0" borderId="0" xfId="0" applyFont="1" applyFill="1" applyAlignment="1">
      <alignment horizontal="left" vertical="center" wrapText="1"/>
    </xf>
    <xf numFmtId="0" fontId="13" fillId="3" borderId="36" xfId="0" applyFont="1" applyFill="1" applyBorder="1" applyAlignment="1">
      <alignment horizontal="center" vertical="center" wrapText="1"/>
    </xf>
    <xf numFmtId="0" fontId="13" fillId="3" borderId="34" xfId="0" applyFont="1" applyFill="1" applyBorder="1" applyAlignment="1">
      <alignment horizontal="center" vertical="center" wrapText="1"/>
    </xf>
    <xf numFmtId="1" fontId="13" fillId="3" borderId="36" xfId="0" applyNumberFormat="1" applyFont="1" applyFill="1" applyBorder="1" applyAlignment="1">
      <alignment horizontal="center" vertical="center" wrapText="1"/>
    </xf>
    <xf numFmtId="1" fontId="36" fillId="3" borderId="36" xfId="0" applyNumberFormat="1" applyFont="1" applyFill="1" applyBorder="1" applyAlignment="1">
      <alignment horizontal="center" vertical="center" wrapText="1"/>
    </xf>
    <xf numFmtId="1" fontId="36" fillId="3" borderId="34" xfId="0" applyNumberFormat="1" applyFont="1" applyFill="1" applyBorder="1" applyAlignment="1">
      <alignment horizontal="center" vertical="center" wrapText="1"/>
    </xf>
    <xf numFmtId="0" fontId="112" fillId="0" borderId="4" xfId="4" applyFont="1" applyFill="1" applyBorder="1" applyAlignment="1">
      <alignment horizontal="left" vertical="center"/>
    </xf>
    <xf numFmtId="2" fontId="90" fillId="0" borderId="4" xfId="4" applyNumberFormat="1" applyFont="1" applyFill="1" applyBorder="1" applyAlignment="1">
      <alignment vertical="center"/>
    </xf>
    <xf numFmtId="2" fontId="95" fillId="0" borderId="4" xfId="2" applyNumberFormat="1" applyFont="1" applyFill="1" applyBorder="1" applyAlignment="1">
      <alignment vertical="center"/>
    </xf>
    <xf numFmtId="2" fontId="90" fillId="0" borderId="4" xfId="2" applyNumberFormat="1" applyFont="1" applyFill="1" applyBorder="1" applyAlignment="1">
      <alignment vertical="center"/>
    </xf>
    <xf numFmtId="0" fontId="90" fillId="0" borderId="4" xfId="4" applyFont="1" applyFill="1" applyBorder="1" applyAlignment="1">
      <alignment vertical="center"/>
    </xf>
    <xf numFmtId="2" fontId="90" fillId="0" borderId="4" xfId="2" applyNumberFormat="1" applyFont="1" applyFill="1" applyBorder="1" applyAlignment="1">
      <alignment horizontal="left" vertical="center"/>
    </xf>
    <xf numFmtId="0" fontId="77" fillId="0" borderId="4" xfId="0" applyFont="1" applyFill="1" applyBorder="1" applyAlignment="1">
      <alignment horizontal="center" vertical="center"/>
    </xf>
    <xf numFmtId="2" fontId="77" fillId="0" borderId="4" xfId="0" applyNumberFormat="1" applyFont="1" applyFill="1" applyBorder="1" applyAlignment="1">
      <alignment horizontal="left" vertical="center" wrapText="1"/>
    </xf>
    <xf numFmtId="2" fontId="77" fillId="0" borderId="4" xfId="0" applyNumberFormat="1" applyFont="1" applyFill="1" applyBorder="1" applyAlignment="1">
      <alignment horizontal="right" vertical="center"/>
    </xf>
    <xf numFmtId="0" fontId="0" fillId="3" borderId="3" xfId="0" applyFill="1" applyBorder="1" applyAlignment="1">
      <alignment horizontal="center" vertical="center" wrapText="1"/>
    </xf>
    <xf numFmtId="0" fontId="92" fillId="3" borderId="4" xfId="0" applyFont="1" applyFill="1" applyBorder="1" applyAlignment="1" applyProtection="1">
      <alignment horizontal="left"/>
    </xf>
  </cellXfs>
  <cellStyles count="7">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 name="Percent" xfId="5" builtinId="5"/>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1586441</xdr:colOff>
      <xdr:row>5</xdr:row>
      <xdr:rowOff>133350</xdr:rowOff>
    </xdr:from>
    <xdr:to>
      <xdr:col>4</xdr:col>
      <xdr:colOff>741892</xdr:colOff>
      <xdr:row>13</xdr:row>
      <xdr:rowOff>190500</xdr:rowOff>
    </xdr:to>
    <xdr:sp macro="" textlink="">
      <xdr:nvSpPr>
        <xdr:cNvPr id="2" name="Line Callout 1 1">
          <a:extLst>
            <a:ext uri="{FF2B5EF4-FFF2-40B4-BE49-F238E27FC236}">
              <a16:creationId xmlns:a16="http://schemas.microsoft.com/office/drawing/2014/main" id="{00000000-0008-0000-0200-000002000000}"/>
            </a:ext>
          </a:extLst>
        </xdr:cNvPr>
        <xdr:cNvSpPr/>
      </xdr:nvSpPr>
      <xdr:spPr>
        <a:xfrm>
          <a:off x="6190191" y="1382183"/>
          <a:ext cx="1822451" cy="2470150"/>
        </a:xfrm>
        <a:prstGeom prst="borderCallout1">
          <a:avLst>
            <a:gd name="adj1" fmla="val 18750"/>
            <a:gd name="adj2" fmla="val -8333"/>
            <a:gd name="adj3" fmla="val 66684"/>
            <a:gd name="adj4" fmla="val -341564"/>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ctr">
            <a:lnSpc>
              <a:spcPts val="1400"/>
            </a:lnSpc>
          </a:pPr>
          <a:r>
            <a:rPr lang="en-US" sz="1200"/>
            <a:t>Revenue Resource Generated at Unit (-) Revenue</a:t>
          </a:r>
          <a:r>
            <a:rPr lang="en-US" sz="1200" baseline="0"/>
            <a:t> utilized towards Revenue Expenditure (-) Recovery of Loans &amp; Advances</a:t>
          </a:r>
        </a:p>
        <a:p>
          <a:pPr algn="ctr">
            <a:lnSpc>
              <a:spcPts val="1000"/>
            </a:lnSpc>
          </a:pP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view="pageBreakPreview" zoomScaleNormal="100" zoomScaleSheetLayoutView="100" workbookViewId="0">
      <selection activeCell="F20" sqref="F20"/>
    </sheetView>
  </sheetViews>
  <sheetFormatPr defaultColWidth="34" defaultRowHeight="12.75" x14ac:dyDescent="0.2"/>
  <cols>
    <col min="1" max="1" width="43" style="4" customWidth="1"/>
    <col min="2" max="2" width="9.42578125" style="1" customWidth="1"/>
    <col min="3" max="3" width="16.140625" customWidth="1"/>
    <col min="4" max="4" width="17.7109375" customWidth="1"/>
    <col min="6" max="6" width="15.7109375" customWidth="1"/>
  </cols>
  <sheetData>
    <row r="1" spans="1:9" ht="15.75" x14ac:dyDescent="0.2">
      <c r="A1" s="1227" t="s">
        <v>207</v>
      </c>
      <c r="B1" s="1227"/>
      <c r="C1" s="1227"/>
      <c r="D1" s="1227"/>
    </row>
    <row r="2" spans="1:9" ht="15.75" x14ac:dyDescent="0.2">
      <c r="A2" s="1227" t="s">
        <v>1126</v>
      </c>
      <c r="B2" s="1227"/>
      <c r="C2" s="1227"/>
      <c r="D2" s="1227"/>
    </row>
    <row r="3" spans="1:9" ht="10.5" customHeight="1" x14ac:dyDescent="0.2">
      <c r="A3" s="1227"/>
      <c r="B3" s="1227"/>
      <c r="C3" s="1227"/>
      <c r="D3" s="1227"/>
    </row>
    <row r="4" spans="1:9" ht="18.75" x14ac:dyDescent="0.2">
      <c r="A4" s="1227" t="s">
        <v>1127</v>
      </c>
      <c r="B4" s="1227"/>
      <c r="C4" s="1227"/>
      <c r="D4" s="1227"/>
    </row>
    <row r="5" spans="1:9" ht="16.5" thickBot="1" x14ac:dyDescent="0.25">
      <c r="A5" s="101"/>
      <c r="B5" s="101"/>
      <c r="C5" s="101"/>
      <c r="D5" s="134" t="s">
        <v>210</v>
      </c>
      <c r="I5" s="1180"/>
    </row>
    <row r="6" spans="1:9" s="22" customFormat="1" ht="24.75" customHeight="1" thickBot="1" x14ac:dyDescent="0.25">
      <c r="A6" s="1228" t="s">
        <v>0</v>
      </c>
      <c r="B6" s="1229"/>
      <c r="C6" s="1229"/>
      <c r="D6" s="1230"/>
      <c r="I6" s="1641"/>
    </row>
    <row r="7" spans="1:9" s="4" customFormat="1" ht="15.95" customHeight="1" thickBot="1" x14ac:dyDescent="0.25">
      <c r="A7" s="1210"/>
      <c r="B7" s="1211" t="s">
        <v>2</v>
      </c>
      <c r="C7" s="1211" t="s">
        <v>3</v>
      </c>
      <c r="D7" s="1212" t="s">
        <v>4</v>
      </c>
    </row>
    <row r="8" spans="1:9" s="22" customFormat="1" ht="15.95" customHeight="1" x14ac:dyDescent="0.2">
      <c r="A8" s="1204"/>
      <c r="B8" s="1696"/>
      <c r="C8" s="1205"/>
      <c r="D8" s="1206"/>
    </row>
    <row r="9" spans="1:9" s="22" customFormat="1" ht="15.95" customHeight="1" x14ac:dyDescent="0.2">
      <c r="A9" s="115" t="s">
        <v>5</v>
      </c>
      <c r="B9" s="116">
        <v>1</v>
      </c>
      <c r="C9" s="118">
        <f>+'(3) sch1&amp;2'!B12</f>
        <v>0</v>
      </c>
      <c r="D9" s="119">
        <f>+'(3) sch1&amp;2'!C12</f>
        <v>0</v>
      </c>
    </row>
    <row r="10" spans="1:9" s="22" customFormat="1" ht="15.95" customHeight="1" x14ac:dyDescent="0.2">
      <c r="A10" s="115"/>
      <c r="B10" s="116"/>
      <c r="C10" s="118"/>
      <c r="D10" s="119"/>
    </row>
    <row r="11" spans="1:9" s="22" customFormat="1" ht="15.95" customHeight="1" x14ac:dyDescent="0.2">
      <c r="A11" s="115" t="s">
        <v>6</v>
      </c>
      <c r="B11" s="116">
        <v>2</v>
      </c>
      <c r="C11" s="118">
        <f>+'(3) sch1&amp;2'!B20</f>
        <v>0</v>
      </c>
      <c r="D11" s="119">
        <f>+'(3) sch1&amp;2'!C20</f>
        <v>0</v>
      </c>
    </row>
    <row r="12" spans="1:9" s="22" customFormat="1" ht="15.95" customHeight="1" x14ac:dyDescent="0.2">
      <c r="A12" s="115"/>
      <c r="B12" s="116"/>
      <c r="C12" s="118"/>
      <c r="D12" s="119"/>
    </row>
    <row r="13" spans="1:9" s="22" customFormat="1" ht="15.95" customHeight="1" x14ac:dyDescent="0.2">
      <c r="A13" s="115" t="s">
        <v>7</v>
      </c>
      <c r="B13" s="1697">
        <v>3</v>
      </c>
      <c r="C13" s="118">
        <f>+'(4) sch3'!D23</f>
        <v>0</v>
      </c>
      <c r="D13" s="119">
        <f>+'(4) sch3'!E23</f>
        <v>0</v>
      </c>
    </row>
    <row r="14" spans="1:9" s="22" customFormat="1" ht="15.95" customHeight="1" x14ac:dyDescent="0.2">
      <c r="A14" s="115"/>
      <c r="B14" s="116"/>
      <c r="C14" s="118"/>
      <c r="D14" s="119"/>
      <c r="F14" s="25"/>
    </row>
    <row r="15" spans="1:9" s="22" customFormat="1" ht="15.95" customHeight="1" x14ac:dyDescent="0.2">
      <c r="A15" s="115" t="s">
        <v>8</v>
      </c>
      <c r="B15" s="116">
        <v>4</v>
      </c>
      <c r="C15" s="118">
        <f>+'(6) sch4'!B36</f>
        <v>0</v>
      </c>
      <c r="D15" s="119">
        <f>+'(6) sch4'!C36</f>
        <v>0</v>
      </c>
      <c r="E15" s="30"/>
    </row>
    <row r="16" spans="1:9" s="22" customFormat="1" ht="15.95" customHeight="1" x14ac:dyDescent="0.2">
      <c r="A16" s="121"/>
      <c r="B16" s="116"/>
      <c r="C16" s="118"/>
      <c r="D16" s="1198"/>
    </row>
    <row r="17" spans="1:6" s="22" customFormat="1" ht="15.95" customHeight="1" x14ac:dyDescent="0.2">
      <c r="A17" s="121" t="s">
        <v>9</v>
      </c>
      <c r="B17" s="1698"/>
      <c r="C17" s="137">
        <f>SUM(C9:C16)</f>
        <v>0</v>
      </c>
      <c r="D17" s="1199">
        <f>SUM(D9:D16)</f>
        <v>0</v>
      </c>
      <c r="E17" s="30"/>
    </row>
    <row r="18" spans="1:6" s="22" customFormat="1" ht="15.95" customHeight="1" x14ac:dyDescent="0.2">
      <c r="A18" s="123"/>
      <c r="B18" s="116"/>
      <c r="C18" s="118"/>
      <c r="D18" s="1198"/>
      <c r="E18" s="31"/>
    </row>
    <row r="19" spans="1:6" s="22" customFormat="1" ht="26.25" customHeight="1" x14ac:dyDescent="0.2">
      <c r="A19" s="1231" t="s">
        <v>10</v>
      </c>
      <c r="B19" s="1232"/>
      <c r="C19" s="1232"/>
      <c r="D19" s="1233"/>
    </row>
    <row r="20" spans="1:6" s="22" customFormat="1" ht="15.95" customHeight="1" x14ac:dyDescent="0.2">
      <c r="A20" s="123"/>
      <c r="B20" s="116"/>
      <c r="C20" s="118"/>
      <c r="D20" s="1198"/>
    </row>
    <row r="21" spans="1:6" s="22" customFormat="1" ht="15.95" customHeight="1" x14ac:dyDescent="0.2">
      <c r="A21" s="115" t="s">
        <v>11</v>
      </c>
      <c r="B21" s="116">
        <v>5</v>
      </c>
      <c r="C21" s="118">
        <f>+'(8) sch-5'!J48</f>
        <v>0</v>
      </c>
      <c r="D21" s="119">
        <f>+'(8) sch-5'!K48</f>
        <v>0</v>
      </c>
      <c r="E21" s="31"/>
    </row>
    <row r="22" spans="1:6" s="22" customFormat="1" ht="15.95" customHeight="1" x14ac:dyDescent="0.2">
      <c r="A22" s="115"/>
      <c r="B22" s="116"/>
      <c r="C22" s="118"/>
      <c r="D22" s="119"/>
      <c r="E22" s="87"/>
    </row>
    <row r="23" spans="1:6" s="22" customFormat="1" ht="15.95" customHeight="1" x14ac:dyDescent="0.2">
      <c r="A23" s="115" t="s">
        <v>12</v>
      </c>
      <c r="B23" s="116">
        <v>6</v>
      </c>
      <c r="C23" s="118">
        <f>+'(15) sch6'!B13</f>
        <v>0</v>
      </c>
      <c r="D23" s="119">
        <f>+'(15) sch6'!C13</f>
        <v>0</v>
      </c>
    </row>
    <row r="24" spans="1:6" s="22" customFormat="1" ht="15.95" customHeight="1" x14ac:dyDescent="0.2">
      <c r="A24" s="115"/>
      <c r="B24" s="116"/>
      <c r="C24" s="118"/>
      <c r="D24" s="119"/>
      <c r="F24" s="74"/>
    </row>
    <row r="25" spans="1:6" s="22" customFormat="1" ht="15.95" customHeight="1" x14ac:dyDescent="0.2">
      <c r="A25" s="115" t="s">
        <v>13</v>
      </c>
      <c r="B25" s="116">
        <v>7</v>
      </c>
      <c r="C25" s="118">
        <f>+'(17) 7b'!B48</f>
        <v>0</v>
      </c>
      <c r="D25" s="119">
        <f>+'(17) 7b'!C48</f>
        <v>0</v>
      </c>
    </row>
    <row r="26" spans="1:6" s="22" customFormat="1" ht="15.95" customHeight="1" x14ac:dyDescent="0.2">
      <c r="A26" s="123"/>
      <c r="B26" s="116"/>
      <c r="C26" s="118"/>
      <c r="D26" s="1198"/>
    </row>
    <row r="27" spans="1:6" s="22" customFormat="1" ht="15.95" customHeight="1" x14ac:dyDescent="0.2">
      <c r="A27" s="121" t="s">
        <v>9</v>
      </c>
      <c r="B27" s="122"/>
      <c r="C27" s="137">
        <f>SUM(C21:C26)</f>
        <v>0</v>
      </c>
      <c r="D27" s="1199">
        <f>SUM(D21:D26)</f>
        <v>0</v>
      </c>
      <c r="E27" s="31"/>
      <c r="F27" s="31"/>
    </row>
    <row r="28" spans="1:6" s="22" customFormat="1" ht="13.5" customHeight="1" x14ac:dyDescent="0.3">
      <c r="A28" s="123"/>
      <c r="B28" s="116"/>
      <c r="C28" s="135"/>
      <c r="D28" s="1200"/>
      <c r="E28" s="96"/>
    </row>
    <row r="29" spans="1:6" s="22" customFormat="1" x14ac:dyDescent="0.2">
      <c r="A29" s="1216" t="s">
        <v>14</v>
      </c>
      <c r="B29" s="1217">
        <v>22</v>
      </c>
      <c r="C29" s="1218"/>
      <c r="D29" s="1219"/>
      <c r="E29" s="42"/>
      <c r="F29" s="30"/>
    </row>
    <row r="30" spans="1:6" s="22" customFormat="1" ht="15.75" customHeight="1" thickBot="1" x14ac:dyDescent="0.25">
      <c r="A30" s="1213" t="s">
        <v>15</v>
      </c>
      <c r="B30" s="1214">
        <v>23</v>
      </c>
      <c r="C30" s="1220"/>
      <c r="D30" s="1221"/>
      <c r="E30" s="30"/>
    </row>
    <row r="31" spans="1:6" ht="7.5" customHeight="1" x14ac:dyDescent="0.2">
      <c r="A31" s="158"/>
      <c r="B31" s="701"/>
      <c r="C31" s="156"/>
      <c r="D31" s="156"/>
    </row>
    <row r="32" spans="1:6" ht="7.5" customHeight="1" x14ac:dyDescent="0.2">
      <c r="A32" s="158"/>
      <c r="B32" s="701"/>
      <c r="C32" s="156"/>
      <c r="D32" s="156"/>
    </row>
    <row r="33" spans="1:4" ht="7.5" customHeight="1" x14ac:dyDescent="0.2">
      <c r="A33" s="158"/>
      <c r="B33" s="701"/>
      <c r="C33" s="156"/>
      <c r="D33" s="156"/>
    </row>
    <row r="34" spans="1:4" ht="19.5" customHeight="1" x14ac:dyDescent="0.2">
      <c r="A34" s="158"/>
      <c r="B34" s="701"/>
      <c r="C34" s="156"/>
      <c r="D34" s="1215"/>
    </row>
    <row r="35" spans="1:4" ht="45" customHeight="1" x14ac:dyDescent="0.2">
      <c r="A35" s="110" t="s">
        <v>541</v>
      </c>
      <c r="B35" s="1234" t="s">
        <v>1245</v>
      </c>
      <c r="C35" s="1234"/>
      <c r="D35" s="1234"/>
    </row>
    <row r="36" spans="1:4" x14ac:dyDescent="0.2">
      <c r="A36" s="8"/>
      <c r="B36" s="8"/>
      <c r="C36" s="1226"/>
      <c r="D36" s="1226"/>
    </row>
    <row r="37" spans="1:4" x14ac:dyDescent="0.2">
      <c r="C37" s="19"/>
    </row>
    <row r="43" spans="1:4" x14ac:dyDescent="0.2">
      <c r="C43" s="11"/>
      <c r="D43" s="11"/>
    </row>
  </sheetData>
  <customSheetViews>
    <customSheetView guid="{B1076A3F-74CA-4685-9B64-0249438E4A9A}"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1"/>
      <headerFooter alignWithMargins="0"/>
    </customSheetView>
    <customSheetView guid="{789595AE-36A2-4B02-81C2-3D94932E7381}" scale="115" showPageBreaks="1" printArea="1" view="pageBreakPreview" topLeftCell="A16">
      <selection activeCell="A36" sqref="A36"/>
      <pageMargins left="0" right="0" top="0" bottom="0" header="0.35433070866141736" footer="0.31496062992125984"/>
      <printOptions horizontalCentered="1" verticalCentered="1"/>
      <pageSetup paperSize="9" scale="99" orientation="landscape" verticalDpi="4294967294" r:id="rId2"/>
      <headerFooter alignWithMargins="0"/>
    </customSheetView>
  </customSheetViews>
  <mergeCells count="8">
    <mergeCell ref="C36:D36"/>
    <mergeCell ref="A4:D4"/>
    <mergeCell ref="A1:D1"/>
    <mergeCell ref="A2:D2"/>
    <mergeCell ref="A3:D3"/>
    <mergeCell ref="A6:D6"/>
    <mergeCell ref="A19:D19"/>
    <mergeCell ref="B35:D35"/>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view="pageBreakPreview" zoomScale="85" zoomScaleSheetLayoutView="85" workbookViewId="0">
      <pane xSplit="1" ySplit="7" topLeftCell="B8"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5" width="11.28515625" style="22" customWidth="1"/>
    <col min="6" max="6" width="12.85546875" style="22" customWidth="1"/>
    <col min="7" max="7" width="11" style="22" customWidth="1"/>
    <col min="8" max="8" width="17.42578125" style="22" customWidth="1"/>
    <col min="9" max="9" width="10.42578125" style="22" customWidth="1"/>
    <col min="10" max="10" width="10.85546875" style="22" customWidth="1"/>
    <col min="11" max="11" width="12.7109375" style="22" customWidth="1"/>
    <col min="12" max="12" width="12.42578125" style="22" hidden="1" customWidth="1"/>
    <col min="13" max="13" width="14.42578125" style="22" customWidth="1"/>
    <col min="14" max="14" width="11.5703125" style="22" customWidth="1"/>
    <col min="15" max="16384" width="23.28515625" style="22"/>
  </cols>
  <sheetData>
    <row r="1" spans="1:16" ht="15" x14ac:dyDescent="0.2">
      <c r="A1" s="1310" t="s">
        <v>207</v>
      </c>
      <c r="B1" s="1310"/>
      <c r="C1" s="1310"/>
      <c r="D1" s="1310"/>
      <c r="E1" s="1310"/>
      <c r="F1" s="1310"/>
      <c r="G1" s="1310"/>
      <c r="H1" s="1310"/>
      <c r="I1" s="1310"/>
      <c r="J1" s="1310"/>
      <c r="K1" s="1310"/>
    </row>
    <row r="2" spans="1:16" ht="15" x14ac:dyDescent="0.2">
      <c r="A2" s="1310" t="s">
        <v>1130</v>
      </c>
      <c r="B2" s="1310"/>
      <c r="C2" s="1310"/>
      <c r="D2" s="1310"/>
      <c r="E2" s="1310"/>
      <c r="F2" s="1310"/>
      <c r="G2" s="1310"/>
      <c r="H2" s="1310"/>
      <c r="I2" s="1310"/>
      <c r="J2" s="1310"/>
      <c r="K2" s="1310"/>
    </row>
    <row r="3" spans="1:16" ht="11.25" customHeight="1" thickBot="1" x14ac:dyDescent="0.25">
      <c r="A3" s="101"/>
      <c r="B3" s="110"/>
      <c r="C3" s="110"/>
      <c r="D3" s="110"/>
      <c r="E3" s="110"/>
      <c r="F3" s="110"/>
      <c r="G3" s="110"/>
      <c r="H3" s="110"/>
      <c r="I3" s="110"/>
      <c r="J3" s="1317" t="s">
        <v>205</v>
      </c>
      <c r="K3" s="1317"/>
    </row>
    <row r="4" spans="1:16" s="53" customFormat="1" ht="19.5" x14ac:dyDescent="0.2">
      <c r="A4" s="1073" t="s">
        <v>396</v>
      </c>
      <c r="B4" s="1296" t="s">
        <v>64</v>
      </c>
      <c r="C4" s="1296"/>
      <c r="D4" s="1296"/>
      <c r="E4" s="1296"/>
      <c r="F4" s="1296" t="s">
        <v>65</v>
      </c>
      <c r="G4" s="1296"/>
      <c r="H4" s="1296"/>
      <c r="I4" s="1296"/>
      <c r="J4" s="1296" t="s">
        <v>66</v>
      </c>
      <c r="K4" s="1296"/>
      <c r="L4" s="1303"/>
    </row>
    <row r="5" spans="1:16" s="56" customFormat="1" ht="12.75" customHeight="1" x14ac:dyDescent="0.2">
      <c r="A5" s="1307" t="s">
        <v>67</v>
      </c>
      <c r="B5" s="1307" t="s">
        <v>68</v>
      </c>
      <c r="C5" s="1307" t="s">
        <v>221</v>
      </c>
      <c r="D5" s="1307" t="s">
        <v>220</v>
      </c>
      <c r="E5" s="1307" t="s">
        <v>69</v>
      </c>
      <c r="F5" s="1307" t="s">
        <v>280</v>
      </c>
      <c r="G5" s="1307" t="s">
        <v>71</v>
      </c>
      <c r="H5" s="1316" t="s">
        <v>233</v>
      </c>
      <c r="I5" s="1688" t="s">
        <v>224</v>
      </c>
      <c r="J5" s="1307" t="s">
        <v>219</v>
      </c>
      <c r="K5" s="1307" t="s">
        <v>202</v>
      </c>
      <c r="L5" s="1304"/>
    </row>
    <row r="6" spans="1:16" s="56" customFormat="1" ht="84.75" customHeight="1" x14ac:dyDescent="0.2">
      <c r="A6" s="1307"/>
      <c r="B6" s="1307"/>
      <c r="C6" s="1307"/>
      <c r="D6" s="1307"/>
      <c r="E6" s="1307"/>
      <c r="F6" s="1307"/>
      <c r="G6" s="1307"/>
      <c r="H6" s="1307"/>
      <c r="I6" s="1688"/>
      <c r="J6" s="1307"/>
      <c r="K6" s="1307"/>
      <c r="L6" s="1304"/>
    </row>
    <row r="7" spans="1:16" s="53" customFormat="1" x14ac:dyDescent="0.2">
      <c r="A7" s="1072"/>
      <c r="B7" s="75">
        <v>1</v>
      </c>
      <c r="C7" s="75">
        <v>2</v>
      </c>
      <c r="D7" s="75">
        <v>3</v>
      </c>
      <c r="E7" s="75">
        <v>4</v>
      </c>
      <c r="F7" s="75">
        <v>5</v>
      </c>
      <c r="G7" s="75">
        <v>6</v>
      </c>
      <c r="H7" s="75">
        <v>7</v>
      </c>
      <c r="I7" s="75">
        <v>8</v>
      </c>
      <c r="J7" s="75">
        <v>9</v>
      </c>
      <c r="K7" s="75">
        <v>10</v>
      </c>
      <c r="L7" s="93"/>
    </row>
    <row r="8" spans="1:16" ht="15" x14ac:dyDescent="0.2">
      <c r="A8" s="223" t="s">
        <v>246</v>
      </c>
      <c r="B8" s="147"/>
      <c r="C8" s="118"/>
      <c r="D8" s="118"/>
      <c r="E8" s="118"/>
      <c r="F8" s="118"/>
      <c r="G8" s="118"/>
      <c r="H8" s="118"/>
      <c r="I8" s="118"/>
      <c r="J8" s="118"/>
      <c r="K8" s="118"/>
      <c r="L8" s="28"/>
    </row>
    <row r="9" spans="1:16" ht="15" x14ac:dyDescent="0.2">
      <c r="A9" s="223" t="s">
        <v>72</v>
      </c>
      <c r="B9" s="118"/>
      <c r="C9" s="118"/>
      <c r="D9" s="118"/>
      <c r="E9" s="118"/>
      <c r="F9" s="118"/>
      <c r="G9" s="118"/>
      <c r="H9" s="118"/>
      <c r="I9" s="118"/>
      <c r="J9" s="118"/>
      <c r="K9" s="118"/>
      <c r="L9" s="91"/>
    </row>
    <row r="10" spans="1:16" ht="15" x14ac:dyDescent="0.2">
      <c r="A10" s="223" t="s">
        <v>73</v>
      </c>
      <c r="B10" s="118">
        <v>0</v>
      </c>
      <c r="C10" s="118">
        <v>0</v>
      </c>
      <c r="D10" s="118">
        <v>0</v>
      </c>
      <c r="E10" s="118">
        <f>B10+C10-D10</f>
        <v>0</v>
      </c>
      <c r="F10" s="26"/>
      <c r="G10" s="26"/>
      <c r="H10" s="26"/>
      <c r="I10" s="26"/>
      <c r="J10" s="149">
        <f>E10-I10</f>
        <v>0</v>
      </c>
      <c r="K10" s="207">
        <f>F10-J10</f>
        <v>0</v>
      </c>
      <c r="L10" s="91"/>
    </row>
    <row r="11" spans="1:16" ht="15" x14ac:dyDescent="0.2">
      <c r="A11" s="223" t="s">
        <v>74</v>
      </c>
      <c r="B11" s="118">
        <v>0</v>
      </c>
      <c r="C11" s="118">
        <v>0</v>
      </c>
      <c r="D11" s="118">
        <v>0</v>
      </c>
      <c r="E11" s="118">
        <f>B11+C11-D11</f>
        <v>0</v>
      </c>
      <c r="F11" s="118">
        <v>0</v>
      </c>
      <c r="G11" s="118">
        <v>0</v>
      </c>
      <c r="H11" s="118">
        <v>0</v>
      </c>
      <c r="I11" s="118">
        <f>+G11+F11-H11</f>
        <v>0</v>
      </c>
      <c r="J11" s="149">
        <f t="shared" ref="J11:K43" si="0">E11-I11</f>
        <v>0</v>
      </c>
      <c r="K11" s="207">
        <f t="shared" si="0"/>
        <v>0</v>
      </c>
      <c r="L11" s="91"/>
    </row>
    <row r="12" spans="1:16" ht="15" x14ac:dyDescent="0.2">
      <c r="A12" s="223"/>
      <c r="B12" s="118"/>
      <c r="C12" s="118"/>
      <c r="D12" s="118"/>
      <c r="E12" s="118"/>
      <c r="F12" s="118"/>
      <c r="G12" s="118"/>
      <c r="H12" s="118"/>
      <c r="I12" s="118"/>
      <c r="J12" s="149"/>
      <c r="K12" s="118"/>
      <c r="L12" s="91"/>
      <c r="N12" s="47"/>
    </row>
    <row r="13" spans="1:16" ht="15" x14ac:dyDescent="0.2">
      <c r="A13" s="223" t="s">
        <v>75</v>
      </c>
      <c r="B13" s="147">
        <v>0</v>
      </c>
      <c r="C13" s="118">
        <v>0</v>
      </c>
      <c r="D13" s="118">
        <v>0</v>
      </c>
      <c r="E13" s="118">
        <f>B13+C13-D13</f>
        <v>0</v>
      </c>
      <c r="F13" s="118">
        <v>0</v>
      </c>
      <c r="G13" s="118">
        <v>0</v>
      </c>
      <c r="H13" s="118">
        <v>0</v>
      </c>
      <c r="I13" s="118">
        <f>+G13+F13-H13</f>
        <v>0</v>
      </c>
      <c r="J13" s="149">
        <f t="shared" si="0"/>
        <v>0</v>
      </c>
      <c r="K13" s="118">
        <f t="shared" si="0"/>
        <v>0</v>
      </c>
      <c r="L13" s="91"/>
      <c r="N13" s="47"/>
      <c r="P13" s="30"/>
    </row>
    <row r="14" spans="1:16" ht="15" x14ac:dyDescent="0.2">
      <c r="A14" s="223"/>
      <c r="B14" s="118"/>
      <c r="C14" s="118"/>
      <c r="D14" s="118"/>
      <c r="E14" s="118"/>
      <c r="F14" s="118"/>
      <c r="G14" s="118"/>
      <c r="H14" s="118"/>
      <c r="I14" s="118"/>
      <c r="J14" s="149"/>
      <c r="K14" s="118"/>
      <c r="L14" s="91"/>
      <c r="N14" s="47"/>
      <c r="P14" s="30"/>
    </row>
    <row r="15" spans="1:16" ht="15" x14ac:dyDescent="0.2">
      <c r="A15" s="223" t="s">
        <v>76</v>
      </c>
      <c r="B15" s="118">
        <v>0</v>
      </c>
      <c r="C15" s="118">
        <v>0</v>
      </c>
      <c r="D15" s="118">
        <v>0</v>
      </c>
      <c r="E15" s="118">
        <f>B15+C15-D15</f>
        <v>0</v>
      </c>
      <c r="F15" s="118">
        <v>0</v>
      </c>
      <c r="G15" s="118">
        <v>0</v>
      </c>
      <c r="H15" s="118">
        <v>0</v>
      </c>
      <c r="I15" s="118">
        <f>+G15+F15-H15</f>
        <v>0</v>
      </c>
      <c r="J15" s="149">
        <f t="shared" si="0"/>
        <v>0</v>
      </c>
      <c r="K15" s="118">
        <f t="shared" si="0"/>
        <v>0</v>
      </c>
      <c r="L15" s="91"/>
      <c r="N15" s="47"/>
      <c r="P15" s="30"/>
    </row>
    <row r="16" spans="1:16" ht="15" x14ac:dyDescent="0.2">
      <c r="A16" s="223"/>
      <c r="B16" s="118"/>
      <c r="C16" s="118"/>
      <c r="D16" s="118"/>
      <c r="E16" s="118"/>
      <c r="F16" s="118"/>
      <c r="G16" s="118"/>
      <c r="H16" s="118"/>
      <c r="I16" s="118"/>
      <c r="J16" s="149"/>
      <c r="K16" s="118"/>
      <c r="L16" s="91"/>
      <c r="N16" s="47"/>
      <c r="P16" s="30"/>
    </row>
    <row r="17" spans="1:16" ht="15" x14ac:dyDescent="0.2">
      <c r="A17" s="223" t="s">
        <v>77</v>
      </c>
      <c r="B17" s="147">
        <v>0</v>
      </c>
      <c r="C17" s="118">
        <v>0</v>
      </c>
      <c r="D17" s="118">
        <f>SUM(D9:D16)</f>
        <v>0</v>
      </c>
      <c r="E17" s="118">
        <f>B17+C17-D17</f>
        <v>0</v>
      </c>
      <c r="F17" s="118">
        <v>0</v>
      </c>
      <c r="G17" s="118">
        <v>0</v>
      </c>
      <c r="H17" s="118">
        <v>0</v>
      </c>
      <c r="I17" s="118">
        <f>+G17+F17-H17</f>
        <v>0</v>
      </c>
      <c r="J17" s="149">
        <f t="shared" si="0"/>
        <v>0</v>
      </c>
      <c r="K17" s="118">
        <f t="shared" si="0"/>
        <v>0</v>
      </c>
      <c r="L17" s="91"/>
      <c r="N17" s="47"/>
      <c r="P17" s="30"/>
    </row>
    <row r="18" spans="1:16" ht="15" x14ac:dyDescent="0.2">
      <c r="A18" s="223"/>
      <c r="B18" s="118"/>
      <c r="C18" s="118"/>
      <c r="D18" s="118"/>
      <c r="E18" s="118"/>
      <c r="F18" s="118"/>
      <c r="G18" s="118"/>
      <c r="H18" s="118"/>
      <c r="I18" s="118"/>
      <c r="J18" s="149"/>
      <c r="K18" s="118"/>
      <c r="L18" s="91"/>
      <c r="N18" s="47"/>
      <c r="P18" s="30"/>
    </row>
    <row r="19" spans="1:16" ht="15" x14ac:dyDescent="0.2">
      <c r="A19" s="223" t="s">
        <v>78</v>
      </c>
      <c r="B19" s="118">
        <v>0</v>
      </c>
      <c r="C19" s="118">
        <v>0</v>
      </c>
      <c r="D19" s="118">
        <v>0</v>
      </c>
      <c r="E19" s="118">
        <f>B19+C19-D19</f>
        <v>0</v>
      </c>
      <c r="F19" s="118">
        <v>0</v>
      </c>
      <c r="G19" s="118">
        <v>0</v>
      </c>
      <c r="H19" s="118">
        <v>0</v>
      </c>
      <c r="I19" s="118">
        <f>+G19+F19-H19</f>
        <v>0</v>
      </c>
      <c r="J19" s="149">
        <f t="shared" si="0"/>
        <v>0</v>
      </c>
      <c r="K19" s="118">
        <f t="shared" si="0"/>
        <v>0</v>
      </c>
      <c r="L19" s="91"/>
      <c r="N19" s="47"/>
      <c r="P19" s="30"/>
    </row>
    <row r="20" spans="1:16" ht="15" x14ac:dyDescent="0.2">
      <c r="A20" s="223"/>
      <c r="B20" s="118"/>
      <c r="C20" s="118"/>
      <c r="D20" s="118"/>
      <c r="E20" s="118"/>
      <c r="F20" s="118"/>
      <c r="G20" s="118"/>
      <c r="H20" s="118"/>
      <c r="I20" s="118"/>
      <c r="J20" s="149"/>
      <c r="K20" s="118"/>
      <c r="L20" s="91"/>
      <c r="N20" s="47"/>
      <c r="P20" s="30"/>
    </row>
    <row r="21" spans="1:16" ht="15" x14ac:dyDescent="0.2">
      <c r="A21" s="223" t="s">
        <v>79</v>
      </c>
      <c r="B21" s="118">
        <v>0</v>
      </c>
      <c r="C21" s="118">
        <v>0</v>
      </c>
      <c r="D21" s="118">
        <v>0</v>
      </c>
      <c r="E21" s="118">
        <f>B21+C21-D21</f>
        <v>0</v>
      </c>
      <c r="F21" s="118">
        <v>0</v>
      </c>
      <c r="G21" s="118">
        <v>0</v>
      </c>
      <c r="H21" s="118">
        <v>0</v>
      </c>
      <c r="I21" s="118">
        <f>+G21+F21-H21</f>
        <v>0</v>
      </c>
      <c r="J21" s="149">
        <f t="shared" si="0"/>
        <v>0</v>
      </c>
      <c r="K21" s="118">
        <f t="shared" si="0"/>
        <v>0</v>
      </c>
      <c r="L21" s="91"/>
      <c r="N21" s="47"/>
      <c r="P21" s="30"/>
    </row>
    <row r="22" spans="1:16" ht="15" x14ac:dyDescent="0.2">
      <c r="A22" s="223"/>
      <c r="B22" s="118"/>
      <c r="C22" s="118"/>
      <c r="D22" s="118"/>
      <c r="E22" s="118"/>
      <c r="F22" s="118"/>
      <c r="G22" s="118"/>
      <c r="H22" s="118"/>
      <c r="I22" s="118"/>
      <c r="J22" s="149"/>
      <c r="K22" s="118"/>
      <c r="L22" s="91"/>
      <c r="N22" s="47"/>
      <c r="P22" s="30"/>
    </row>
    <row r="23" spans="1:16" ht="15" x14ac:dyDescent="0.2">
      <c r="A23" s="223" t="s">
        <v>80</v>
      </c>
      <c r="B23" s="118">
        <v>0</v>
      </c>
      <c r="C23" s="118">
        <v>0</v>
      </c>
      <c r="D23" s="118">
        <v>0</v>
      </c>
      <c r="E23" s="118">
        <f>B23+C23-D23</f>
        <v>0</v>
      </c>
      <c r="F23" s="118">
        <v>0</v>
      </c>
      <c r="G23" s="118">
        <v>0</v>
      </c>
      <c r="H23" s="118">
        <v>0</v>
      </c>
      <c r="I23" s="118">
        <f>+G23+F23-H23</f>
        <v>0</v>
      </c>
      <c r="J23" s="149">
        <f t="shared" si="0"/>
        <v>0</v>
      </c>
      <c r="K23" s="118">
        <f t="shared" si="0"/>
        <v>0</v>
      </c>
      <c r="L23" s="91"/>
      <c r="N23" s="47"/>
      <c r="P23" s="30"/>
    </row>
    <row r="24" spans="1:16" ht="15" x14ac:dyDescent="0.2">
      <c r="A24" s="223"/>
      <c r="B24" s="118"/>
      <c r="C24" s="118"/>
      <c r="D24" s="118"/>
      <c r="E24" s="118"/>
      <c r="F24" s="118"/>
      <c r="G24" s="118"/>
      <c r="H24" s="118"/>
      <c r="I24" s="118"/>
      <c r="J24" s="149"/>
      <c r="K24" s="118"/>
      <c r="L24" s="91"/>
      <c r="N24" s="47"/>
      <c r="P24" s="30"/>
    </row>
    <row r="25" spans="1:16" ht="15" x14ac:dyDescent="0.2">
      <c r="A25" s="223" t="s">
        <v>81</v>
      </c>
      <c r="B25" s="118">
        <v>0</v>
      </c>
      <c r="C25" s="118">
        <v>0</v>
      </c>
      <c r="D25" s="118">
        <v>0</v>
      </c>
      <c r="E25" s="118">
        <f>B25+C25-D25</f>
        <v>0</v>
      </c>
      <c r="F25" s="118">
        <v>0</v>
      </c>
      <c r="G25" s="118">
        <v>0</v>
      </c>
      <c r="H25" s="118">
        <v>0</v>
      </c>
      <c r="I25" s="118">
        <f>+G25+F25-H25</f>
        <v>0</v>
      </c>
      <c r="J25" s="149">
        <f t="shared" si="0"/>
        <v>0</v>
      </c>
      <c r="K25" s="118">
        <f t="shared" si="0"/>
        <v>0</v>
      </c>
      <c r="L25" s="91"/>
      <c r="N25" s="47"/>
      <c r="P25" s="30"/>
    </row>
    <row r="26" spans="1:16" ht="15" x14ac:dyDescent="0.2">
      <c r="A26" s="223"/>
      <c r="B26" s="118"/>
      <c r="C26" s="118"/>
      <c r="D26" s="118"/>
      <c r="E26" s="118"/>
      <c r="F26" s="118"/>
      <c r="G26" s="118"/>
      <c r="H26" s="118"/>
      <c r="I26" s="118"/>
      <c r="J26" s="149"/>
      <c r="K26" s="118"/>
      <c r="L26" s="91"/>
      <c r="N26" s="47"/>
      <c r="P26" s="30"/>
    </row>
    <row r="27" spans="1:16" ht="15" x14ac:dyDescent="0.2">
      <c r="A27" s="223" t="s">
        <v>222</v>
      </c>
      <c r="B27" s="118">
        <v>0</v>
      </c>
      <c r="C27" s="118">
        <v>0</v>
      </c>
      <c r="D27" s="118">
        <v>0</v>
      </c>
      <c r="E27" s="118">
        <f>B27+C27-D27</f>
        <v>0</v>
      </c>
      <c r="F27" s="118">
        <v>0</v>
      </c>
      <c r="G27" s="118">
        <v>0</v>
      </c>
      <c r="H27" s="118">
        <v>0</v>
      </c>
      <c r="I27" s="118">
        <f>+G27+F27-H27</f>
        <v>0</v>
      </c>
      <c r="J27" s="149">
        <f t="shared" si="0"/>
        <v>0</v>
      </c>
      <c r="K27" s="118">
        <f t="shared" si="0"/>
        <v>0</v>
      </c>
      <c r="L27" s="91"/>
      <c r="N27" s="47"/>
      <c r="P27" s="30"/>
    </row>
    <row r="28" spans="1:16" ht="15" x14ac:dyDescent="0.2">
      <c r="A28" s="223"/>
      <c r="B28" s="118"/>
      <c r="C28" s="118"/>
      <c r="D28" s="118"/>
      <c r="E28" s="118"/>
      <c r="F28" s="118"/>
      <c r="G28" s="118"/>
      <c r="H28" s="118"/>
      <c r="I28" s="118"/>
      <c r="J28" s="149"/>
      <c r="K28" s="118"/>
      <c r="L28" s="91"/>
      <c r="N28" s="47"/>
      <c r="P28" s="30"/>
    </row>
    <row r="29" spans="1:16" ht="15" x14ac:dyDescent="0.2">
      <c r="A29" s="223" t="s">
        <v>82</v>
      </c>
      <c r="B29" s="118">
        <v>0</v>
      </c>
      <c r="C29" s="118">
        <v>0</v>
      </c>
      <c r="D29" s="118">
        <v>0</v>
      </c>
      <c r="E29" s="118">
        <f>B29+C29-D29</f>
        <v>0</v>
      </c>
      <c r="F29" s="118">
        <v>0</v>
      </c>
      <c r="G29" s="118">
        <v>0</v>
      </c>
      <c r="H29" s="118">
        <v>0</v>
      </c>
      <c r="I29" s="118">
        <f>+G29+F29-H29</f>
        <v>0</v>
      </c>
      <c r="J29" s="149">
        <f t="shared" si="0"/>
        <v>0</v>
      </c>
      <c r="K29" s="118">
        <f t="shared" si="0"/>
        <v>0</v>
      </c>
      <c r="L29" s="91"/>
      <c r="N29" s="47"/>
      <c r="P29" s="30"/>
    </row>
    <row r="30" spans="1:16" ht="15" x14ac:dyDescent="0.2">
      <c r="A30" s="223"/>
      <c r="B30" s="118"/>
      <c r="C30" s="118"/>
      <c r="D30" s="118"/>
      <c r="E30" s="118"/>
      <c r="F30" s="118"/>
      <c r="G30" s="118"/>
      <c r="H30" s="118"/>
      <c r="I30" s="118"/>
      <c r="J30" s="149"/>
      <c r="K30" s="118"/>
      <c r="L30" s="91"/>
      <c r="N30" s="47"/>
      <c r="P30" s="30"/>
    </row>
    <row r="31" spans="1:16" ht="15" x14ac:dyDescent="0.2">
      <c r="A31" s="223" t="s">
        <v>83</v>
      </c>
      <c r="B31" s="118">
        <v>0</v>
      </c>
      <c r="C31" s="118">
        <v>0</v>
      </c>
      <c r="D31" s="118">
        <v>0</v>
      </c>
      <c r="E31" s="118">
        <f>B31+C31-D31</f>
        <v>0</v>
      </c>
      <c r="F31" s="118">
        <v>0</v>
      </c>
      <c r="G31" s="118">
        <v>0</v>
      </c>
      <c r="H31" s="118">
        <v>0</v>
      </c>
      <c r="I31" s="118">
        <f>+G31+F31-H31</f>
        <v>0</v>
      </c>
      <c r="J31" s="149">
        <f t="shared" si="0"/>
        <v>0</v>
      </c>
      <c r="K31" s="118">
        <f t="shared" si="0"/>
        <v>0</v>
      </c>
      <c r="L31" s="91"/>
      <c r="N31" s="47"/>
      <c r="P31" s="30"/>
    </row>
    <row r="32" spans="1:16" ht="15" x14ac:dyDescent="0.2">
      <c r="A32" s="223"/>
      <c r="B32" s="118"/>
      <c r="C32" s="118"/>
      <c r="D32" s="118"/>
      <c r="E32" s="118"/>
      <c r="F32" s="118"/>
      <c r="G32" s="118"/>
      <c r="H32" s="118"/>
      <c r="I32" s="118"/>
      <c r="J32" s="149"/>
      <c r="K32" s="118"/>
      <c r="L32" s="91"/>
      <c r="N32" s="47"/>
      <c r="P32" s="30"/>
    </row>
    <row r="33" spans="1:16" ht="15" x14ac:dyDescent="0.2">
      <c r="A33" s="223" t="s">
        <v>84</v>
      </c>
      <c r="B33" s="118">
        <v>0</v>
      </c>
      <c r="C33" s="118">
        <v>0</v>
      </c>
      <c r="D33" s="118">
        <v>0</v>
      </c>
      <c r="E33" s="118">
        <f>B33+C33-D33</f>
        <v>0</v>
      </c>
      <c r="F33" s="118">
        <v>0</v>
      </c>
      <c r="G33" s="118">
        <v>0</v>
      </c>
      <c r="H33" s="118">
        <v>0</v>
      </c>
      <c r="I33" s="118">
        <f>+G33+F33-H33</f>
        <v>0</v>
      </c>
      <c r="J33" s="149">
        <f t="shared" si="0"/>
        <v>0</v>
      </c>
      <c r="K33" s="118">
        <f t="shared" si="0"/>
        <v>0</v>
      </c>
      <c r="L33" s="91"/>
      <c r="N33" s="47"/>
      <c r="P33" s="30"/>
    </row>
    <row r="34" spans="1:16" ht="15" x14ac:dyDescent="0.2">
      <c r="A34" s="223"/>
      <c r="B34" s="118"/>
      <c r="C34" s="118"/>
      <c r="D34" s="118"/>
      <c r="E34" s="118"/>
      <c r="F34" s="118"/>
      <c r="G34" s="118"/>
      <c r="H34" s="118"/>
      <c r="I34" s="118"/>
      <c r="J34" s="149"/>
      <c r="K34" s="118"/>
      <c r="L34" s="91"/>
      <c r="N34" s="47"/>
      <c r="P34" s="30"/>
    </row>
    <row r="35" spans="1:16" ht="15" x14ac:dyDescent="0.2">
      <c r="A35" s="223" t="s">
        <v>85</v>
      </c>
      <c r="B35" s="118">
        <v>0</v>
      </c>
      <c r="C35" s="118">
        <v>0</v>
      </c>
      <c r="D35" s="118">
        <v>0</v>
      </c>
      <c r="E35" s="118">
        <f>B35+C35-D35</f>
        <v>0</v>
      </c>
      <c r="F35" s="118">
        <v>0</v>
      </c>
      <c r="G35" s="118">
        <v>0</v>
      </c>
      <c r="H35" s="118">
        <v>0</v>
      </c>
      <c r="I35" s="118">
        <f>+G35+F35-H35</f>
        <v>0</v>
      </c>
      <c r="J35" s="149">
        <f t="shared" si="0"/>
        <v>0</v>
      </c>
      <c r="K35" s="118">
        <f t="shared" si="0"/>
        <v>0</v>
      </c>
      <c r="L35" s="91"/>
      <c r="N35" s="47"/>
      <c r="P35" s="30"/>
    </row>
    <row r="36" spans="1:16" ht="15" x14ac:dyDescent="0.2">
      <c r="A36" s="223"/>
      <c r="B36" s="118"/>
      <c r="C36" s="118"/>
      <c r="D36" s="118"/>
      <c r="E36" s="118"/>
      <c r="F36" s="118"/>
      <c r="G36" s="118"/>
      <c r="H36" s="118"/>
      <c r="I36" s="118"/>
      <c r="J36" s="149"/>
      <c r="K36" s="118"/>
      <c r="L36" s="91"/>
      <c r="N36" s="47"/>
      <c r="P36" s="30"/>
    </row>
    <row r="37" spans="1:16" ht="15" x14ac:dyDescent="0.2">
      <c r="A37" s="223" t="s">
        <v>86</v>
      </c>
      <c r="B37" s="118">
        <v>0</v>
      </c>
      <c r="C37" s="118">
        <v>0</v>
      </c>
      <c r="D37" s="118">
        <v>0</v>
      </c>
      <c r="E37" s="118">
        <f>B37+C37-D37</f>
        <v>0</v>
      </c>
      <c r="F37" s="118">
        <v>0</v>
      </c>
      <c r="G37" s="118">
        <v>0</v>
      </c>
      <c r="H37" s="118">
        <v>0</v>
      </c>
      <c r="I37" s="118">
        <f>+G37+F37-H37</f>
        <v>0</v>
      </c>
      <c r="J37" s="149">
        <f t="shared" si="0"/>
        <v>0</v>
      </c>
      <c r="K37" s="118">
        <f t="shared" si="0"/>
        <v>0</v>
      </c>
      <c r="L37" s="91"/>
      <c r="N37" s="47"/>
      <c r="P37" s="30"/>
    </row>
    <row r="38" spans="1:16" ht="15" x14ac:dyDescent="0.2">
      <c r="A38" s="223"/>
      <c r="B38" s="118"/>
      <c r="C38" s="118"/>
      <c r="D38" s="118"/>
      <c r="E38" s="118"/>
      <c r="F38" s="118"/>
      <c r="G38" s="118"/>
      <c r="H38" s="118"/>
      <c r="I38" s="118"/>
      <c r="J38" s="149"/>
      <c r="K38" s="118"/>
      <c r="L38" s="91"/>
      <c r="N38" s="47"/>
      <c r="P38" s="30"/>
    </row>
    <row r="39" spans="1:16" ht="15" x14ac:dyDescent="0.2">
      <c r="A39" s="223" t="s">
        <v>87</v>
      </c>
      <c r="B39" s="118">
        <v>0</v>
      </c>
      <c r="C39" s="118">
        <v>0</v>
      </c>
      <c r="D39" s="118">
        <v>0</v>
      </c>
      <c r="E39" s="118">
        <f>B39+C39-D39</f>
        <v>0</v>
      </c>
      <c r="F39" s="118">
        <v>0</v>
      </c>
      <c r="G39" s="118">
        <v>0</v>
      </c>
      <c r="H39" s="118">
        <v>0</v>
      </c>
      <c r="I39" s="118">
        <f>+G39+F39-H39</f>
        <v>0</v>
      </c>
      <c r="J39" s="149">
        <f t="shared" si="0"/>
        <v>0</v>
      </c>
      <c r="K39" s="118">
        <f t="shared" si="0"/>
        <v>0</v>
      </c>
      <c r="L39" s="91"/>
      <c r="N39" s="47"/>
      <c r="P39" s="30"/>
    </row>
    <row r="40" spans="1:16" ht="15" x14ac:dyDescent="0.2">
      <c r="A40" s="223"/>
      <c r="B40" s="118"/>
      <c r="C40" s="118"/>
      <c r="D40" s="118"/>
      <c r="E40" s="118"/>
      <c r="F40" s="118"/>
      <c r="G40" s="118"/>
      <c r="H40" s="118"/>
      <c r="I40" s="118"/>
      <c r="J40" s="149"/>
      <c r="K40" s="118"/>
      <c r="L40" s="91"/>
      <c r="N40" s="47"/>
      <c r="P40" s="30"/>
    </row>
    <row r="41" spans="1:16" ht="15" x14ac:dyDescent="0.2">
      <c r="A41" s="223" t="s">
        <v>88</v>
      </c>
      <c r="B41" s="118">
        <v>0</v>
      </c>
      <c r="C41" s="118">
        <v>0</v>
      </c>
      <c r="D41" s="118">
        <v>0</v>
      </c>
      <c r="E41" s="118">
        <f>B41+C41-D41</f>
        <v>0</v>
      </c>
      <c r="F41" s="26"/>
      <c r="G41" s="26"/>
      <c r="H41" s="26"/>
      <c r="I41" s="118"/>
      <c r="J41" s="149">
        <f t="shared" si="0"/>
        <v>0</v>
      </c>
      <c r="K41" s="118">
        <f t="shared" si="0"/>
        <v>0</v>
      </c>
      <c r="L41" s="91"/>
      <c r="N41" s="47"/>
      <c r="P41" s="30"/>
    </row>
    <row r="42" spans="1:16" ht="15" x14ac:dyDescent="0.2">
      <c r="A42" s="223"/>
      <c r="B42" s="118"/>
      <c r="C42" s="118"/>
      <c r="D42" s="118"/>
      <c r="E42" s="118"/>
      <c r="F42" s="26"/>
      <c r="G42" s="26"/>
      <c r="H42" s="26"/>
      <c r="I42" s="118"/>
      <c r="J42" s="149"/>
      <c r="K42" s="118"/>
      <c r="L42" s="91"/>
      <c r="N42" s="47"/>
      <c r="P42" s="30"/>
    </row>
    <row r="43" spans="1:16" ht="15" x14ac:dyDescent="0.2">
      <c r="A43" s="223" t="s">
        <v>89</v>
      </c>
      <c r="B43" s="118">
        <v>0</v>
      </c>
      <c r="C43" s="118">
        <v>0</v>
      </c>
      <c r="D43" s="118">
        <v>0</v>
      </c>
      <c r="E43" s="118">
        <f>B43+C43-D43</f>
        <v>0</v>
      </c>
      <c r="F43" s="118">
        <v>0</v>
      </c>
      <c r="G43" s="118">
        <v>0</v>
      </c>
      <c r="H43" s="118">
        <v>0</v>
      </c>
      <c r="I43" s="118">
        <f>+G43+F43-H43</f>
        <v>0</v>
      </c>
      <c r="J43" s="149">
        <f t="shared" si="0"/>
        <v>0</v>
      </c>
      <c r="K43" s="118">
        <f t="shared" si="0"/>
        <v>0</v>
      </c>
      <c r="L43" s="91"/>
      <c r="N43" s="47"/>
      <c r="P43" s="30"/>
    </row>
    <row r="44" spans="1:16" ht="15" x14ac:dyDescent="0.2">
      <c r="A44" s="223"/>
      <c r="B44" s="118"/>
      <c r="C44" s="118"/>
      <c r="D44" s="118"/>
      <c r="E44" s="118"/>
      <c r="F44" s="118"/>
      <c r="G44" s="118"/>
      <c r="H44" s="118"/>
      <c r="I44" s="118"/>
      <c r="J44" s="149"/>
      <c r="K44" s="118"/>
      <c r="L44" s="91"/>
      <c r="N44" s="48"/>
      <c r="O44" s="25"/>
      <c r="P44" s="25"/>
    </row>
    <row r="45" spans="1:16" ht="15" x14ac:dyDescent="0.2">
      <c r="A45" s="223"/>
      <c r="B45" s="118"/>
      <c r="C45" s="118"/>
      <c r="D45" s="118"/>
      <c r="E45" s="118"/>
      <c r="F45" s="118"/>
      <c r="G45" s="118"/>
      <c r="H45" s="118"/>
      <c r="I45" s="118"/>
      <c r="J45" s="149"/>
      <c r="K45" s="207"/>
      <c r="L45" s="91"/>
      <c r="N45" s="48"/>
      <c r="O45" s="25"/>
      <c r="P45" s="25"/>
    </row>
    <row r="46" spans="1:16" s="4" customFormat="1" ht="15.75" x14ac:dyDescent="0.2">
      <c r="A46" s="225" t="s">
        <v>90</v>
      </c>
      <c r="B46" s="149">
        <f>SUM(B10:B45)</f>
        <v>0</v>
      </c>
      <c r="C46" s="149">
        <f>SUM(C10:C45)</f>
        <v>0</v>
      </c>
      <c r="D46" s="149">
        <f>SUM(D10:D45)</f>
        <v>0</v>
      </c>
      <c r="E46" s="118">
        <f>B46+C46-D46</f>
        <v>0</v>
      </c>
      <c r="F46" s="149">
        <f>SUM(F11:F45)</f>
        <v>0</v>
      </c>
      <c r="G46" s="149">
        <f>SUM(G11:G45)</f>
        <v>0</v>
      </c>
      <c r="H46" s="149">
        <f>SUM(H11:H45)</f>
        <v>0</v>
      </c>
      <c r="I46" s="149">
        <f>+F46+G46-H46</f>
        <v>0</v>
      </c>
      <c r="J46" s="149">
        <f t="shared" ref="J46:K48" si="1">+E46-I46</f>
        <v>0</v>
      </c>
      <c r="K46" s="149">
        <f t="shared" si="1"/>
        <v>0</v>
      </c>
      <c r="L46" s="92"/>
      <c r="N46" s="41"/>
    </row>
    <row r="47" spans="1:16" ht="15" x14ac:dyDescent="0.2">
      <c r="A47" s="223" t="s">
        <v>91</v>
      </c>
      <c r="B47" s="118">
        <v>0</v>
      </c>
      <c r="C47" s="118">
        <v>0</v>
      </c>
      <c r="D47" s="118">
        <v>0</v>
      </c>
      <c r="E47" s="118">
        <f>B47+C47-D47</f>
        <v>0</v>
      </c>
      <c r="F47" s="118"/>
      <c r="G47" s="118"/>
      <c r="H47" s="118"/>
      <c r="I47" s="149"/>
      <c r="J47" s="149">
        <f t="shared" si="1"/>
        <v>0</v>
      </c>
      <c r="K47" s="118">
        <f t="shared" si="1"/>
        <v>0</v>
      </c>
      <c r="L47" s="91"/>
      <c r="M47" s="25"/>
      <c r="N47" s="48"/>
      <c r="O47" s="25"/>
      <c r="P47" s="25"/>
    </row>
    <row r="48" spans="1:16" ht="16.5" thickBot="1" x14ac:dyDescent="0.25">
      <c r="A48" s="225" t="s">
        <v>9</v>
      </c>
      <c r="B48" s="149">
        <f t="shared" ref="B48:H48" si="2">+B46+B47</f>
        <v>0</v>
      </c>
      <c r="C48" s="149">
        <f t="shared" si="2"/>
        <v>0</v>
      </c>
      <c r="D48" s="149">
        <f t="shared" si="2"/>
        <v>0</v>
      </c>
      <c r="E48" s="118">
        <f>B48+C48-D48</f>
        <v>0</v>
      </c>
      <c r="F48" s="149">
        <f t="shared" si="2"/>
        <v>0</v>
      </c>
      <c r="G48" s="149">
        <f t="shared" si="2"/>
        <v>0</v>
      </c>
      <c r="H48" s="149">
        <f t="shared" si="2"/>
        <v>0</v>
      </c>
      <c r="I48" s="149">
        <f>+F48+G48-H48</f>
        <v>0</v>
      </c>
      <c r="J48" s="149">
        <f t="shared" si="1"/>
        <v>0</v>
      </c>
      <c r="K48" s="149">
        <f t="shared" si="1"/>
        <v>0</v>
      </c>
      <c r="L48" s="94"/>
      <c r="M48" s="33"/>
      <c r="N48" s="48"/>
      <c r="O48" s="33"/>
      <c r="P48" s="33"/>
    </row>
    <row r="49" spans="1:16" x14ac:dyDescent="0.2">
      <c r="A49" s="158"/>
      <c r="B49" s="139"/>
      <c r="C49" s="139"/>
      <c r="D49" s="139"/>
      <c r="E49" s="139"/>
      <c r="F49" s="139"/>
      <c r="G49" s="139"/>
      <c r="H49" s="139"/>
      <c r="I49" s="139"/>
      <c r="J49" s="139"/>
      <c r="K49" s="139"/>
      <c r="L49" s="25"/>
      <c r="M49" s="25"/>
      <c r="N49" s="25"/>
      <c r="O49" s="25"/>
      <c r="P49" s="25"/>
    </row>
    <row r="50" spans="1:16" x14ac:dyDescent="0.2">
      <c r="A50" s="158"/>
      <c r="B50" s="139"/>
      <c r="C50" s="139"/>
      <c r="D50" s="139"/>
      <c r="E50" s="139"/>
      <c r="F50" s="139"/>
      <c r="G50" s="139"/>
      <c r="H50" s="139"/>
      <c r="I50" s="139"/>
      <c r="J50" s="139"/>
      <c r="K50" s="139"/>
      <c r="L50" s="25"/>
      <c r="M50" s="25"/>
      <c r="N50" s="25"/>
      <c r="O50" s="25"/>
      <c r="P50" s="25"/>
    </row>
    <row r="51" spans="1:16" x14ac:dyDescent="0.2">
      <c r="A51" s="110"/>
      <c r="B51" s="111"/>
      <c r="C51" s="111"/>
      <c r="D51" s="111"/>
      <c r="E51" s="111"/>
      <c r="F51" s="128"/>
      <c r="G51" s="111"/>
      <c r="H51" s="139"/>
      <c r="I51" s="111"/>
      <c r="J51" s="128"/>
      <c r="K51" s="111"/>
    </row>
    <row r="52" spans="1:16" x14ac:dyDescent="0.2">
      <c r="A52" s="1282" t="s">
        <v>1245</v>
      </c>
      <c r="B52" s="1282"/>
      <c r="C52" s="1282"/>
      <c r="D52" s="1282"/>
      <c r="E52" s="1282"/>
      <c r="F52" s="1282"/>
      <c r="G52" s="1282"/>
      <c r="H52" s="1282"/>
      <c r="I52" s="1282"/>
      <c r="J52" s="1282"/>
      <c r="K52" s="1282"/>
    </row>
    <row r="53" spans="1:16" x14ac:dyDescent="0.2">
      <c r="B53" s="31"/>
      <c r="E53" s="31"/>
      <c r="I53" s="31"/>
    </row>
    <row r="54" spans="1:16" x14ac:dyDescent="0.2">
      <c r="B54" s="31"/>
      <c r="C54" s="31"/>
      <c r="F54" s="31"/>
      <c r="I54" s="31"/>
      <c r="J54" s="31"/>
    </row>
    <row r="55" spans="1:16" x14ac:dyDescent="0.2">
      <c r="B55" s="31"/>
      <c r="C55" s="31"/>
      <c r="G55" s="31"/>
      <c r="J55" s="31"/>
    </row>
    <row r="56" spans="1:16" x14ac:dyDescent="0.2">
      <c r="B56" s="31"/>
      <c r="C56" s="31"/>
    </row>
    <row r="58" spans="1:16" x14ac:dyDescent="0.2">
      <c r="B58" s="31"/>
      <c r="C58" s="31"/>
    </row>
    <row r="59" spans="1:16" x14ac:dyDescent="0.2">
      <c r="B59" s="31"/>
    </row>
    <row r="61" spans="1:16" x14ac:dyDescent="0.2">
      <c r="B61" s="31"/>
    </row>
  </sheetData>
  <customSheetViews>
    <customSheetView guid="{B1076A3F-74CA-4685-9B64-0249438E4A9A}"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1"/>
      <headerFooter alignWithMargins="0">
        <oddFooter>&amp;C</oddFooter>
      </headerFooter>
    </customSheetView>
    <customSheetView guid="{789595AE-36A2-4B02-81C2-3D94932E7381}" scale="110" showPageBreaks="1" printArea="1" view="pageBreakPreview">
      <pane xSplit="1" ySplit="7" topLeftCell="B8" activePane="bottomRight" state="frozen"/>
      <selection pane="bottomRight" sqref="A1:IV65536"/>
      <pageMargins left="0" right="0" top="0" bottom="0" header="0.51181102362204722" footer="0.35433070866141736"/>
      <printOptions horizontalCentered="1" verticalCentered="1"/>
      <pageSetup paperSize="9" scale="70" orientation="landscape" verticalDpi="4294967294" r:id="rId2"/>
      <headerFooter alignWithMargins="0">
        <oddFooter>&amp;C</oddFooter>
      </headerFooter>
    </customSheetView>
  </customSheetViews>
  <mergeCells count="19">
    <mergeCell ref="A1:K1"/>
    <mergeCell ref="A2:K2"/>
    <mergeCell ref="J3:K3"/>
    <mergeCell ref="B4:E4"/>
    <mergeCell ref="F4:I4"/>
    <mergeCell ref="J4:K4"/>
    <mergeCell ref="A52:K52"/>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31496062992125984"/>
  <pageSetup paperSize="9" scale="73"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
  <sheetViews>
    <sheetView view="pageBreakPreview" zoomScaleSheetLayoutView="100" workbookViewId="0">
      <pane xSplit="1" ySplit="8" topLeftCell="B30"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2.75" x14ac:dyDescent="0.2"/>
  <cols>
    <col min="1" max="1" width="44" style="4" customWidth="1"/>
    <col min="2" max="2" width="14" style="22" customWidth="1"/>
    <col min="3" max="3" width="11.5703125" style="22" customWidth="1"/>
    <col min="4" max="4" width="15.28515625" style="22" customWidth="1"/>
    <col min="5" max="5" width="14.5703125" style="22" customWidth="1"/>
    <col min="6" max="6" width="13.7109375" style="22" customWidth="1"/>
    <col min="7" max="7" width="9.5703125" style="22" customWidth="1"/>
    <col min="8" max="8" width="16.7109375" style="22" customWidth="1"/>
    <col min="9" max="9" width="11.28515625" style="22" customWidth="1"/>
    <col min="10" max="11" width="12.7109375" style="22" customWidth="1"/>
    <col min="12" max="12" width="12.42578125" style="22" customWidth="1"/>
    <col min="13" max="13" width="12.28515625" style="22" customWidth="1"/>
    <col min="14" max="14" width="12.5703125" style="22" customWidth="1"/>
    <col min="15" max="16384" width="23.28515625" style="22"/>
  </cols>
  <sheetData>
    <row r="1" spans="1:16" ht="15.75" x14ac:dyDescent="0.2">
      <c r="A1" s="1227" t="s">
        <v>207</v>
      </c>
      <c r="B1" s="1227"/>
      <c r="C1" s="1227"/>
      <c r="D1" s="1227"/>
      <c r="E1" s="1227"/>
      <c r="F1" s="1227"/>
      <c r="G1" s="1227"/>
      <c r="H1" s="1227"/>
      <c r="I1" s="1227"/>
      <c r="J1" s="1227"/>
      <c r="K1" s="1227"/>
    </row>
    <row r="2" spans="1:16" ht="15.75" x14ac:dyDescent="0.2">
      <c r="A2" s="1227" t="s">
        <v>1130</v>
      </c>
      <c r="B2" s="1227"/>
      <c r="C2" s="1227"/>
      <c r="D2" s="1227"/>
      <c r="E2" s="1227"/>
      <c r="F2" s="1227"/>
      <c r="G2" s="1227"/>
      <c r="H2" s="1227"/>
      <c r="I2" s="1227"/>
      <c r="J2" s="1227"/>
      <c r="K2" s="1227"/>
    </row>
    <row r="3" spans="1:16" ht="17.25" customHeight="1" thickBot="1" x14ac:dyDescent="0.25">
      <c r="A3" s="101"/>
      <c r="B3" s="110"/>
      <c r="C3" s="110"/>
      <c r="D3" s="110"/>
      <c r="E3" s="110"/>
      <c r="F3" s="110"/>
      <c r="G3" s="110"/>
      <c r="H3" s="110"/>
      <c r="I3" s="1315" t="s">
        <v>205</v>
      </c>
      <c r="J3" s="1315"/>
      <c r="K3" s="447"/>
    </row>
    <row r="4" spans="1:16" s="53" customFormat="1" ht="32.25" customHeight="1" x14ac:dyDescent="0.2">
      <c r="A4" s="1076" t="s">
        <v>397</v>
      </c>
      <c r="B4" s="1296" t="s">
        <v>64</v>
      </c>
      <c r="C4" s="1296"/>
      <c r="D4" s="1296"/>
      <c r="E4" s="1296"/>
      <c r="F4" s="1296" t="s">
        <v>65</v>
      </c>
      <c r="G4" s="1296"/>
      <c r="H4" s="1296"/>
      <c r="I4" s="1296"/>
      <c r="J4" s="1073" t="s">
        <v>66</v>
      </c>
      <c r="K4" s="446"/>
      <c r="L4" s="1303"/>
    </row>
    <row r="5" spans="1:16" s="56" customFormat="1" ht="12.75" customHeight="1" x14ac:dyDescent="0.2">
      <c r="A5" s="1318" t="s">
        <v>67</v>
      </c>
      <c r="B5" s="1318" t="s">
        <v>68</v>
      </c>
      <c r="C5" s="1318" t="s">
        <v>221</v>
      </c>
      <c r="D5" s="1318" t="s">
        <v>220</v>
      </c>
      <c r="E5" s="1318" t="s">
        <v>69</v>
      </c>
      <c r="F5" s="1318" t="s">
        <v>280</v>
      </c>
      <c r="G5" s="1318" t="s">
        <v>71</v>
      </c>
      <c r="H5" s="1319" t="s">
        <v>233</v>
      </c>
      <c r="I5" s="1687" t="s">
        <v>224</v>
      </c>
      <c r="J5" s="1318" t="s">
        <v>281</v>
      </c>
      <c r="K5" s="1320" t="s">
        <v>202</v>
      </c>
      <c r="L5" s="1304"/>
    </row>
    <row r="6" spans="1:16" s="56" customFormat="1" ht="77.25" customHeight="1" x14ac:dyDescent="0.2">
      <c r="A6" s="1318"/>
      <c r="B6" s="1318"/>
      <c r="C6" s="1318"/>
      <c r="D6" s="1318"/>
      <c r="E6" s="1318"/>
      <c r="F6" s="1318"/>
      <c r="G6" s="1318"/>
      <c r="H6" s="1318"/>
      <c r="I6" s="1687"/>
      <c r="J6" s="1318"/>
      <c r="K6" s="1320"/>
      <c r="L6" s="1304"/>
    </row>
    <row r="7" spans="1:16" s="53" customFormat="1" x14ac:dyDescent="0.2">
      <c r="A7" s="1072"/>
      <c r="B7" s="75">
        <v>1</v>
      </c>
      <c r="C7" s="75">
        <v>2</v>
      </c>
      <c r="D7" s="75">
        <v>3</v>
      </c>
      <c r="E7" s="75">
        <v>4</v>
      </c>
      <c r="F7" s="75">
        <v>5</v>
      </c>
      <c r="G7" s="75">
        <v>6</v>
      </c>
      <c r="H7" s="75">
        <v>7</v>
      </c>
      <c r="I7" s="75">
        <v>8</v>
      </c>
      <c r="J7" s="75">
        <v>9</v>
      </c>
      <c r="K7" s="477">
        <v>10</v>
      </c>
      <c r="L7" s="93"/>
    </row>
    <row r="8" spans="1:16" ht="15" x14ac:dyDescent="0.2">
      <c r="A8" s="223" t="s">
        <v>246</v>
      </c>
      <c r="B8" s="147"/>
      <c r="C8" s="118"/>
      <c r="D8" s="118"/>
      <c r="E8" s="118"/>
      <c r="F8" s="118"/>
      <c r="G8" s="118"/>
      <c r="H8" s="118"/>
      <c r="I8" s="118"/>
      <c r="J8" s="118"/>
      <c r="K8" s="170"/>
      <c r="L8" s="28"/>
    </row>
    <row r="9" spans="1:16" ht="15" x14ac:dyDescent="0.2">
      <c r="A9" s="223" t="s">
        <v>72</v>
      </c>
      <c r="B9" s="118"/>
      <c r="C9" s="118"/>
      <c r="D9" s="118"/>
      <c r="E9" s="124"/>
      <c r="F9" s="118"/>
      <c r="G9" s="118"/>
      <c r="H9" s="118"/>
      <c r="I9" s="118"/>
      <c r="J9" s="118"/>
      <c r="K9" s="170"/>
      <c r="L9" s="91"/>
    </row>
    <row r="10" spans="1:16" ht="15" x14ac:dyDescent="0.2">
      <c r="A10" s="223" t="s">
        <v>73</v>
      </c>
      <c r="B10" s="118">
        <v>0</v>
      </c>
      <c r="C10" s="118">
        <v>0</v>
      </c>
      <c r="D10" s="118">
        <v>0</v>
      </c>
      <c r="E10" s="118">
        <f>B10+C10-D10</f>
        <v>0</v>
      </c>
      <c r="F10" s="118">
        <f t="shared" ref="F10:I10" si="0">C10+D10-E10</f>
        <v>0</v>
      </c>
      <c r="G10" s="118">
        <f t="shared" si="0"/>
        <v>0</v>
      </c>
      <c r="H10" s="118">
        <f t="shared" si="0"/>
        <v>0</v>
      </c>
      <c r="I10" s="118">
        <f t="shared" si="0"/>
        <v>0</v>
      </c>
      <c r="J10" s="149">
        <f>E10-I10</f>
        <v>0</v>
      </c>
      <c r="K10" s="170">
        <f>F10-J10</f>
        <v>0</v>
      </c>
      <c r="L10" s="91"/>
    </row>
    <row r="11" spans="1:16" ht="15" x14ac:dyDescent="0.2">
      <c r="A11" s="223" t="s">
        <v>74</v>
      </c>
      <c r="B11" s="118">
        <v>0</v>
      </c>
      <c r="C11" s="118">
        <v>0</v>
      </c>
      <c r="D11" s="118">
        <v>0</v>
      </c>
      <c r="E11" s="118">
        <f>B11+C11-D11</f>
        <v>0</v>
      </c>
      <c r="F11" s="118">
        <v>0</v>
      </c>
      <c r="G11" s="118">
        <v>0</v>
      </c>
      <c r="H11" s="118">
        <v>0</v>
      </c>
      <c r="I11" s="118">
        <f>+G11+F11-H11</f>
        <v>0</v>
      </c>
      <c r="J11" s="149">
        <f t="shared" ref="J11:K43" si="1">E11-I11</f>
        <v>0</v>
      </c>
      <c r="K11" s="170">
        <f t="shared" si="1"/>
        <v>0</v>
      </c>
      <c r="L11" s="91"/>
    </row>
    <row r="12" spans="1:16" ht="15" x14ac:dyDescent="0.2">
      <c r="A12" s="223"/>
      <c r="B12" s="118"/>
      <c r="C12" s="118"/>
      <c r="D12" s="118"/>
      <c r="E12" s="118"/>
      <c r="F12" s="118"/>
      <c r="G12" s="118"/>
      <c r="H12" s="118"/>
      <c r="I12" s="118"/>
      <c r="J12" s="149"/>
      <c r="K12" s="170"/>
      <c r="L12" s="91"/>
    </row>
    <row r="13" spans="1:16" ht="15" x14ac:dyDescent="0.2">
      <c r="A13" s="223" t="s">
        <v>75</v>
      </c>
      <c r="B13" s="147">
        <v>0</v>
      </c>
      <c r="C13" s="118">
        <v>0</v>
      </c>
      <c r="D13" s="118">
        <v>0</v>
      </c>
      <c r="E13" s="118">
        <f>B13+C13-D13</f>
        <v>0</v>
      </c>
      <c r="F13" s="118">
        <v>0</v>
      </c>
      <c r="G13" s="118">
        <v>0</v>
      </c>
      <c r="H13" s="118">
        <v>0</v>
      </c>
      <c r="I13" s="118">
        <f>+G13+F13-H13</f>
        <v>0</v>
      </c>
      <c r="J13" s="149">
        <f t="shared" si="1"/>
        <v>0</v>
      </c>
      <c r="K13" s="170">
        <f t="shared" si="1"/>
        <v>0</v>
      </c>
      <c r="L13" s="91"/>
      <c r="N13" s="47"/>
      <c r="P13" s="30"/>
    </row>
    <row r="14" spans="1:16" ht="15" x14ac:dyDescent="0.2">
      <c r="A14" s="223"/>
      <c r="B14" s="118"/>
      <c r="C14" s="118"/>
      <c r="D14" s="118"/>
      <c r="E14" s="118"/>
      <c r="F14" s="118"/>
      <c r="G14" s="118"/>
      <c r="H14" s="118"/>
      <c r="I14" s="118"/>
      <c r="J14" s="149"/>
      <c r="K14" s="170"/>
      <c r="L14" s="91"/>
      <c r="N14" s="47"/>
      <c r="P14" s="30"/>
    </row>
    <row r="15" spans="1:16" ht="15" x14ac:dyDescent="0.2">
      <c r="A15" s="223" t="s">
        <v>76</v>
      </c>
      <c r="B15" s="118">
        <v>0</v>
      </c>
      <c r="C15" s="118">
        <v>0</v>
      </c>
      <c r="D15" s="118">
        <v>0</v>
      </c>
      <c r="E15" s="118">
        <f>B15+C15-D15</f>
        <v>0</v>
      </c>
      <c r="F15" s="118">
        <v>0</v>
      </c>
      <c r="G15" s="118">
        <v>0</v>
      </c>
      <c r="H15" s="118">
        <v>0</v>
      </c>
      <c r="I15" s="118">
        <f>+G15+F15-H15</f>
        <v>0</v>
      </c>
      <c r="J15" s="149">
        <f t="shared" si="1"/>
        <v>0</v>
      </c>
      <c r="K15" s="170">
        <f t="shared" si="1"/>
        <v>0</v>
      </c>
      <c r="L15" s="91"/>
      <c r="N15" s="47"/>
      <c r="P15" s="30"/>
    </row>
    <row r="16" spans="1:16" ht="15" x14ac:dyDescent="0.2">
      <c r="A16" s="223"/>
      <c r="B16" s="118"/>
      <c r="C16" s="118"/>
      <c r="D16" s="118"/>
      <c r="E16" s="118"/>
      <c r="F16" s="118"/>
      <c r="G16" s="118"/>
      <c r="H16" s="118"/>
      <c r="I16" s="118"/>
      <c r="J16" s="149"/>
      <c r="K16" s="170"/>
      <c r="L16" s="91"/>
      <c r="N16" s="47"/>
      <c r="P16" s="30"/>
    </row>
    <row r="17" spans="1:16" ht="15" x14ac:dyDescent="0.2">
      <c r="A17" s="223" t="s">
        <v>77</v>
      </c>
      <c r="B17" s="147">
        <v>0</v>
      </c>
      <c r="C17" s="118">
        <v>0</v>
      </c>
      <c r="D17" s="118">
        <f>SUM(D9:D16)</f>
        <v>0</v>
      </c>
      <c r="E17" s="118">
        <f>B17+C17-D17</f>
        <v>0</v>
      </c>
      <c r="F17" s="118">
        <v>0</v>
      </c>
      <c r="G17" s="118">
        <v>0</v>
      </c>
      <c r="H17" s="118">
        <v>0</v>
      </c>
      <c r="I17" s="118">
        <f>+G17+F17-H17</f>
        <v>0</v>
      </c>
      <c r="J17" s="149">
        <f t="shared" si="1"/>
        <v>0</v>
      </c>
      <c r="K17" s="170">
        <f t="shared" si="1"/>
        <v>0</v>
      </c>
      <c r="L17" s="91"/>
      <c r="N17" s="47"/>
      <c r="P17" s="30"/>
    </row>
    <row r="18" spans="1:16" ht="15" x14ac:dyDescent="0.2">
      <c r="A18" s="223"/>
      <c r="B18" s="118"/>
      <c r="C18" s="118"/>
      <c r="D18" s="118"/>
      <c r="E18" s="118"/>
      <c r="F18" s="118"/>
      <c r="G18" s="118"/>
      <c r="H18" s="118"/>
      <c r="I18" s="118"/>
      <c r="J18" s="149"/>
      <c r="K18" s="170"/>
      <c r="L18" s="91"/>
      <c r="N18" s="47"/>
      <c r="P18" s="30"/>
    </row>
    <row r="19" spans="1:16" ht="15" x14ac:dyDescent="0.2">
      <c r="A19" s="223" t="s">
        <v>78</v>
      </c>
      <c r="B19" s="118">
        <v>0</v>
      </c>
      <c r="C19" s="118">
        <v>0</v>
      </c>
      <c r="D19" s="118">
        <v>0</v>
      </c>
      <c r="E19" s="118">
        <f>B19+C19-D19</f>
        <v>0</v>
      </c>
      <c r="F19" s="118">
        <v>0</v>
      </c>
      <c r="G19" s="118">
        <v>0</v>
      </c>
      <c r="H19" s="118">
        <v>0</v>
      </c>
      <c r="I19" s="118">
        <f>+G19+F19-H19</f>
        <v>0</v>
      </c>
      <c r="J19" s="149">
        <f t="shared" si="1"/>
        <v>0</v>
      </c>
      <c r="K19" s="170">
        <f t="shared" si="1"/>
        <v>0</v>
      </c>
      <c r="L19" s="91"/>
      <c r="N19" s="47"/>
      <c r="P19" s="30"/>
    </row>
    <row r="20" spans="1:16" ht="15" x14ac:dyDescent="0.2">
      <c r="A20" s="223"/>
      <c r="B20" s="118"/>
      <c r="C20" s="118"/>
      <c r="D20" s="118"/>
      <c r="E20" s="118"/>
      <c r="F20" s="118"/>
      <c r="G20" s="118"/>
      <c r="H20" s="118"/>
      <c r="I20" s="118"/>
      <c r="J20" s="149"/>
      <c r="K20" s="170"/>
      <c r="L20" s="91"/>
      <c r="N20" s="47"/>
      <c r="P20" s="30"/>
    </row>
    <row r="21" spans="1:16" ht="15" x14ac:dyDescent="0.2">
      <c r="A21" s="223" t="s">
        <v>79</v>
      </c>
      <c r="B21" s="118">
        <v>0</v>
      </c>
      <c r="C21" s="118">
        <v>0</v>
      </c>
      <c r="D21" s="118">
        <v>0</v>
      </c>
      <c r="E21" s="118">
        <f>B21+C21-D21</f>
        <v>0</v>
      </c>
      <c r="F21" s="118">
        <v>0</v>
      </c>
      <c r="G21" s="118">
        <v>0</v>
      </c>
      <c r="H21" s="118">
        <v>0</v>
      </c>
      <c r="I21" s="118">
        <f>+G21+F21-H21</f>
        <v>0</v>
      </c>
      <c r="J21" s="149">
        <f t="shared" si="1"/>
        <v>0</v>
      </c>
      <c r="K21" s="170">
        <f t="shared" si="1"/>
        <v>0</v>
      </c>
      <c r="L21" s="91"/>
      <c r="N21" s="47"/>
      <c r="P21" s="30"/>
    </row>
    <row r="22" spans="1:16" ht="15" x14ac:dyDescent="0.2">
      <c r="A22" s="223"/>
      <c r="B22" s="118"/>
      <c r="C22" s="118"/>
      <c r="D22" s="118"/>
      <c r="E22" s="118"/>
      <c r="F22" s="118"/>
      <c r="G22" s="118"/>
      <c r="H22" s="118"/>
      <c r="I22" s="118"/>
      <c r="J22" s="149"/>
      <c r="K22" s="170"/>
      <c r="L22" s="91"/>
      <c r="N22" s="47"/>
      <c r="P22" s="30"/>
    </row>
    <row r="23" spans="1:16" ht="15" x14ac:dyDescent="0.2">
      <c r="A23" s="223" t="s">
        <v>80</v>
      </c>
      <c r="B23" s="118">
        <v>0</v>
      </c>
      <c r="C23" s="118">
        <v>0</v>
      </c>
      <c r="D23" s="118">
        <v>0</v>
      </c>
      <c r="E23" s="118">
        <f>B23+C23-D23</f>
        <v>0</v>
      </c>
      <c r="F23" s="118">
        <v>0</v>
      </c>
      <c r="G23" s="118">
        <v>0</v>
      </c>
      <c r="H23" s="118">
        <v>0</v>
      </c>
      <c r="I23" s="118">
        <f>+G23+F23-H23</f>
        <v>0</v>
      </c>
      <c r="J23" s="149">
        <f t="shared" si="1"/>
        <v>0</v>
      </c>
      <c r="K23" s="170">
        <f t="shared" si="1"/>
        <v>0</v>
      </c>
      <c r="L23" s="91"/>
      <c r="N23" s="47"/>
      <c r="P23" s="30"/>
    </row>
    <row r="24" spans="1:16" ht="15" x14ac:dyDescent="0.2">
      <c r="A24" s="223"/>
      <c r="B24" s="118"/>
      <c r="C24" s="118"/>
      <c r="D24" s="118"/>
      <c r="E24" s="118"/>
      <c r="F24" s="118"/>
      <c r="G24" s="118"/>
      <c r="H24" s="118"/>
      <c r="I24" s="118"/>
      <c r="J24" s="149"/>
      <c r="K24" s="170"/>
      <c r="L24" s="91"/>
      <c r="N24" s="47"/>
      <c r="P24" s="30"/>
    </row>
    <row r="25" spans="1:16" ht="15" x14ac:dyDescent="0.2">
      <c r="A25" s="223" t="s">
        <v>81</v>
      </c>
      <c r="B25" s="118">
        <v>0</v>
      </c>
      <c r="C25" s="118">
        <v>0</v>
      </c>
      <c r="D25" s="118">
        <v>0</v>
      </c>
      <c r="E25" s="118">
        <f>B25+C25-D25</f>
        <v>0</v>
      </c>
      <c r="F25" s="118">
        <v>0</v>
      </c>
      <c r="G25" s="118">
        <v>0</v>
      </c>
      <c r="H25" s="118">
        <v>0</v>
      </c>
      <c r="I25" s="118">
        <f>+G25+F25-H25</f>
        <v>0</v>
      </c>
      <c r="J25" s="149">
        <f t="shared" si="1"/>
        <v>0</v>
      </c>
      <c r="K25" s="170">
        <f t="shared" si="1"/>
        <v>0</v>
      </c>
      <c r="L25" s="91"/>
      <c r="N25" s="47"/>
      <c r="P25" s="30"/>
    </row>
    <row r="26" spans="1:16" ht="15" x14ac:dyDescent="0.2">
      <c r="A26" s="223"/>
      <c r="B26" s="118"/>
      <c r="C26" s="118"/>
      <c r="D26" s="118"/>
      <c r="E26" s="118"/>
      <c r="F26" s="118"/>
      <c r="G26" s="118"/>
      <c r="H26" s="118"/>
      <c r="I26" s="118"/>
      <c r="J26" s="149"/>
      <c r="K26" s="170"/>
      <c r="L26" s="91"/>
      <c r="N26" s="47"/>
      <c r="P26" s="30"/>
    </row>
    <row r="27" spans="1:16" ht="15" x14ac:dyDescent="0.2">
      <c r="A27" s="223" t="s">
        <v>222</v>
      </c>
      <c r="B27" s="118">
        <v>0</v>
      </c>
      <c r="C27" s="118">
        <v>0</v>
      </c>
      <c r="D27" s="118">
        <v>0</v>
      </c>
      <c r="E27" s="118">
        <f>B27+C27-D27</f>
        <v>0</v>
      </c>
      <c r="F27" s="118">
        <v>0</v>
      </c>
      <c r="G27" s="118">
        <v>0</v>
      </c>
      <c r="H27" s="118">
        <v>0</v>
      </c>
      <c r="I27" s="118">
        <f>+G27+F27-H27</f>
        <v>0</v>
      </c>
      <c r="J27" s="149">
        <f t="shared" si="1"/>
        <v>0</v>
      </c>
      <c r="K27" s="170">
        <f t="shared" si="1"/>
        <v>0</v>
      </c>
      <c r="L27" s="91"/>
      <c r="N27" s="47"/>
      <c r="P27" s="30"/>
    </row>
    <row r="28" spans="1:16" ht="15" x14ac:dyDescent="0.2">
      <c r="A28" s="223"/>
      <c r="B28" s="118"/>
      <c r="C28" s="118"/>
      <c r="D28" s="118"/>
      <c r="E28" s="118"/>
      <c r="F28" s="118"/>
      <c r="G28" s="118"/>
      <c r="H28" s="118"/>
      <c r="I28" s="118"/>
      <c r="J28" s="149"/>
      <c r="K28" s="170"/>
      <c r="L28" s="91"/>
      <c r="N28" s="47"/>
      <c r="P28" s="30"/>
    </row>
    <row r="29" spans="1:16" ht="15" x14ac:dyDescent="0.2">
      <c r="A29" s="223" t="s">
        <v>82</v>
      </c>
      <c r="B29" s="118">
        <v>0</v>
      </c>
      <c r="C29" s="118">
        <v>0</v>
      </c>
      <c r="D29" s="118">
        <v>0</v>
      </c>
      <c r="E29" s="118">
        <f>B29+C29-D29</f>
        <v>0</v>
      </c>
      <c r="F29" s="118">
        <v>0</v>
      </c>
      <c r="G29" s="118">
        <v>0</v>
      </c>
      <c r="H29" s="118">
        <v>0</v>
      </c>
      <c r="I29" s="118">
        <f>+G29+F29-H29</f>
        <v>0</v>
      </c>
      <c r="J29" s="149">
        <f t="shared" si="1"/>
        <v>0</v>
      </c>
      <c r="K29" s="170">
        <f t="shared" si="1"/>
        <v>0</v>
      </c>
      <c r="L29" s="91"/>
      <c r="N29" s="47"/>
      <c r="P29" s="30"/>
    </row>
    <row r="30" spans="1:16" ht="15" x14ac:dyDescent="0.2">
      <c r="A30" s="223"/>
      <c r="B30" s="118"/>
      <c r="C30" s="118"/>
      <c r="D30" s="118"/>
      <c r="E30" s="118"/>
      <c r="F30" s="118"/>
      <c r="G30" s="118"/>
      <c r="H30" s="118"/>
      <c r="I30" s="118"/>
      <c r="J30" s="149"/>
      <c r="K30" s="170"/>
      <c r="L30" s="91"/>
      <c r="N30" s="47"/>
      <c r="P30" s="30"/>
    </row>
    <row r="31" spans="1:16" ht="15" x14ac:dyDescent="0.2">
      <c r="A31" s="223" t="s">
        <v>83</v>
      </c>
      <c r="B31" s="118">
        <v>0</v>
      </c>
      <c r="C31" s="118">
        <v>0</v>
      </c>
      <c r="D31" s="118">
        <v>0</v>
      </c>
      <c r="E31" s="118">
        <f>B31+C31-D31</f>
        <v>0</v>
      </c>
      <c r="F31" s="118">
        <v>0</v>
      </c>
      <c r="G31" s="118">
        <v>0</v>
      </c>
      <c r="H31" s="118">
        <v>0</v>
      </c>
      <c r="I31" s="118">
        <f>+G31+F31-H31</f>
        <v>0</v>
      </c>
      <c r="J31" s="149">
        <f t="shared" si="1"/>
        <v>0</v>
      </c>
      <c r="K31" s="170">
        <f t="shared" si="1"/>
        <v>0</v>
      </c>
      <c r="L31" s="91"/>
      <c r="N31" s="47"/>
      <c r="P31" s="30"/>
    </row>
    <row r="32" spans="1:16" ht="15" x14ac:dyDescent="0.2">
      <c r="A32" s="223"/>
      <c r="B32" s="118"/>
      <c r="C32" s="118"/>
      <c r="D32" s="118"/>
      <c r="E32" s="118"/>
      <c r="F32" s="118"/>
      <c r="G32" s="118"/>
      <c r="H32" s="118"/>
      <c r="I32" s="118"/>
      <c r="J32" s="149"/>
      <c r="K32" s="170"/>
      <c r="L32" s="91"/>
      <c r="N32" s="47"/>
      <c r="P32" s="30"/>
    </row>
    <row r="33" spans="1:17" ht="15" x14ac:dyDescent="0.2">
      <c r="A33" s="223" t="s">
        <v>84</v>
      </c>
      <c r="B33" s="118">
        <v>0</v>
      </c>
      <c r="C33" s="118">
        <v>0</v>
      </c>
      <c r="D33" s="118">
        <v>0</v>
      </c>
      <c r="E33" s="118">
        <f>B33+C33-D33</f>
        <v>0</v>
      </c>
      <c r="F33" s="118">
        <v>0</v>
      </c>
      <c r="G33" s="118">
        <v>0</v>
      </c>
      <c r="H33" s="118">
        <v>0</v>
      </c>
      <c r="I33" s="118">
        <f>+G33+F33-H33</f>
        <v>0</v>
      </c>
      <c r="J33" s="149">
        <f t="shared" si="1"/>
        <v>0</v>
      </c>
      <c r="K33" s="170">
        <f t="shared" si="1"/>
        <v>0</v>
      </c>
      <c r="L33" s="91"/>
      <c r="N33" s="47"/>
      <c r="P33" s="30"/>
    </row>
    <row r="34" spans="1:17" ht="15" x14ac:dyDescent="0.2">
      <c r="A34" s="223"/>
      <c r="B34" s="118"/>
      <c r="C34" s="118"/>
      <c r="D34" s="118"/>
      <c r="E34" s="118"/>
      <c r="F34" s="118"/>
      <c r="G34" s="118"/>
      <c r="H34" s="118"/>
      <c r="I34" s="118"/>
      <c r="J34" s="149"/>
      <c r="K34" s="170"/>
      <c r="L34" s="91"/>
      <c r="N34" s="47"/>
      <c r="P34" s="30"/>
    </row>
    <row r="35" spans="1:17" ht="15" x14ac:dyDescent="0.2">
      <c r="A35" s="223" t="s">
        <v>85</v>
      </c>
      <c r="B35" s="118">
        <v>0</v>
      </c>
      <c r="C35" s="118">
        <v>0</v>
      </c>
      <c r="D35" s="118">
        <v>0</v>
      </c>
      <c r="E35" s="118">
        <f>B35+C35-D35</f>
        <v>0</v>
      </c>
      <c r="F35" s="118">
        <v>0</v>
      </c>
      <c r="G35" s="118">
        <v>0</v>
      </c>
      <c r="H35" s="118">
        <v>0</v>
      </c>
      <c r="I35" s="118">
        <f>+G35+F35-H35</f>
        <v>0</v>
      </c>
      <c r="J35" s="149">
        <f t="shared" si="1"/>
        <v>0</v>
      </c>
      <c r="K35" s="170">
        <f t="shared" si="1"/>
        <v>0</v>
      </c>
      <c r="L35" s="91"/>
      <c r="N35" s="47"/>
      <c r="P35" s="30"/>
    </row>
    <row r="36" spans="1:17" ht="15" x14ac:dyDescent="0.2">
      <c r="A36" s="223"/>
      <c r="B36" s="118"/>
      <c r="C36" s="118"/>
      <c r="D36" s="118"/>
      <c r="E36" s="118"/>
      <c r="F36" s="118"/>
      <c r="G36" s="118"/>
      <c r="H36" s="118"/>
      <c r="I36" s="118"/>
      <c r="J36" s="149"/>
      <c r="K36" s="170"/>
      <c r="L36" s="91"/>
      <c r="N36" s="47"/>
      <c r="P36" s="30"/>
    </row>
    <row r="37" spans="1:17" ht="15" x14ac:dyDescent="0.2">
      <c r="A37" s="223" t="s">
        <v>86</v>
      </c>
      <c r="B37" s="118">
        <v>0</v>
      </c>
      <c r="C37" s="118">
        <v>0</v>
      </c>
      <c r="D37" s="118">
        <v>0</v>
      </c>
      <c r="E37" s="118">
        <f>B37+C37-D37</f>
        <v>0</v>
      </c>
      <c r="F37" s="118">
        <v>0</v>
      </c>
      <c r="G37" s="118">
        <v>0</v>
      </c>
      <c r="H37" s="118">
        <v>0</v>
      </c>
      <c r="I37" s="118">
        <f>+G37+F37-H37</f>
        <v>0</v>
      </c>
      <c r="J37" s="149">
        <f t="shared" si="1"/>
        <v>0</v>
      </c>
      <c r="K37" s="170">
        <f t="shared" si="1"/>
        <v>0</v>
      </c>
      <c r="L37" s="91"/>
      <c r="N37" s="47"/>
      <c r="P37" s="30"/>
    </row>
    <row r="38" spans="1:17" ht="15" x14ac:dyDescent="0.2">
      <c r="A38" s="223"/>
      <c r="B38" s="118"/>
      <c r="C38" s="118"/>
      <c r="D38" s="118"/>
      <c r="E38" s="118"/>
      <c r="F38" s="118"/>
      <c r="G38" s="118"/>
      <c r="H38" s="118"/>
      <c r="I38" s="118"/>
      <c r="J38" s="149"/>
      <c r="K38" s="170"/>
      <c r="L38" s="91"/>
      <c r="N38" s="47"/>
      <c r="P38" s="30"/>
    </row>
    <row r="39" spans="1:17" ht="15" x14ac:dyDescent="0.2">
      <c r="A39" s="223" t="s">
        <v>87</v>
      </c>
      <c r="B39" s="118">
        <v>0</v>
      </c>
      <c r="C39" s="118">
        <v>0</v>
      </c>
      <c r="D39" s="118">
        <v>0</v>
      </c>
      <c r="E39" s="118">
        <f>B39+C39-D39</f>
        <v>0</v>
      </c>
      <c r="F39" s="118">
        <v>0</v>
      </c>
      <c r="G39" s="118">
        <v>0</v>
      </c>
      <c r="H39" s="118">
        <v>0</v>
      </c>
      <c r="I39" s="118">
        <f>+G39+F39-H39</f>
        <v>0</v>
      </c>
      <c r="J39" s="149">
        <f t="shared" si="1"/>
        <v>0</v>
      </c>
      <c r="K39" s="170">
        <f t="shared" si="1"/>
        <v>0</v>
      </c>
      <c r="L39" s="91"/>
      <c r="N39" s="47"/>
      <c r="P39" s="30"/>
    </row>
    <row r="40" spans="1:17" ht="15" x14ac:dyDescent="0.2">
      <c r="A40" s="223"/>
      <c r="B40" s="118"/>
      <c r="C40" s="118"/>
      <c r="D40" s="118"/>
      <c r="E40" s="118"/>
      <c r="F40" s="118"/>
      <c r="G40" s="118"/>
      <c r="H40" s="118"/>
      <c r="I40" s="118"/>
      <c r="J40" s="149"/>
      <c r="K40" s="170"/>
      <c r="L40" s="91"/>
      <c r="N40" s="47"/>
      <c r="P40" s="30"/>
    </row>
    <row r="41" spans="1:17" ht="15" x14ac:dyDescent="0.2">
      <c r="A41" s="223" t="s">
        <v>88</v>
      </c>
      <c r="B41" s="118">
        <v>0</v>
      </c>
      <c r="C41" s="118">
        <v>0</v>
      </c>
      <c r="D41" s="118">
        <v>0</v>
      </c>
      <c r="E41" s="118">
        <f>B41+C41-D41</f>
        <v>0</v>
      </c>
      <c r="F41" s="26"/>
      <c r="G41" s="26"/>
      <c r="H41" s="26"/>
      <c r="I41" s="118"/>
      <c r="J41" s="149">
        <f t="shared" si="1"/>
        <v>0</v>
      </c>
      <c r="K41" s="170">
        <f t="shared" si="1"/>
        <v>0</v>
      </c>
      <c r="L41" s="91"/>
      <c r="N41" s="47"/>
      <c r="P41" s="30"/>
    </row>
    <row r="42" spans="1:17" ht="15" x14ac:dyDescent="0.2">
      <c r="A42" s="223"/>
      <c r="B42" s="118"/>
      <c r="C42" s="118"/>
      <c r="D42" s="118"/>
      <c r="E42" s="118"/>
      <c r="F42" s="26"/>
      <c r="G42" s="26"/>
      <c r="H42" s="26"/>
      <c r="I42" s="118"/>
      <c r="J42" s="149"/>
      <c r="K42" s="170"/>
      <c r="L42" s="91"/>
      <c r="N42" s="47"/>
      <c r="P42" s="30"/>
    </row>
    <row r="43" spans="1:17" ht="15" x14ac:dyDescent="0.2">
      <c r="A43" s="223" t="s">
        <v>89</v>
      </c>
      <c r="B43" s="118">
        <v>0</v>
      </c>
      <c r="C43" s="118">
        <v>0</v>
      </c>
      <c r="D43" s="118">
        <v>0</v>
      </c>
      <c r="E43" s="118">
        <f>B43+C43-D43</f>
        <v>0</v>
      </c>
      <c r="F43" s="118">
        <v>0</v>
      </c>
      <c r="G43" s="118">
        <v>0</v>
      </c>
      <c r="H43" s="118">
        <v>0</v>
      </c>
      <c r="I43" s="118">
        <f>+G43+F43-H43</f>
        <v>0</v>
      </c>
      <c r="J43" s="149">
        <f t="shared" si="1"/>
        <v>0</v>
      </c>
      <c r="K43" s="170">
        <f t="shared" si="1"/>
        <v>0</v>
      </c>
      <c r="L43" s="91"/>
      <c r="N43" s="47"/>
      <c r="P43" s="30"/>
    </row>
    <row r="44" spans="1:17" ht="15" x14ac:dyDescent="0.2">
      <c r="A44" s="223"/>
      <c r="B44" s="118"/>
      <c r="C44" s="118"/>
      <c r="D44" s="118"/>
      <c r="E44" s="118"/>
      <c r="F44" s="118"/>
      <c r="G44" s="118"/>
      <c r="H44" s="118"/>
      <c r="I44" s="118"/>
      <c r="J44" s="149"/>
      <c r="K44" s="170"/>
      <c r="L44" s="91"/>
      <c r="N44" s="47"/>
      <c r="P44" s="30"/>
    </row>
    <row r="45" spans="1:17" ht="15" x14ac:dyDescent="0.2">
      <c r="A45" s="223"/>
      <c r="B45" s="118"/>
      <c r="C45" s="118"/>
      <c r="D45" s="118"/>
      <c r="E45" s="118"/>
      <c r="F45" s="118"/>
      <c r="G45" s="118"/>
      <c r="H45" s="118"/>
      <c r="I45" s="118"/>
      <c r="J45" s="149"/>
      <c r="K45" s="170"/>
      <c r="L45" s="91"/>
      <c r="N45" s="47"/>
      <c r="P45" s="30"/>
    </row>
    <row r="46" spans="1:17" s="4" customFormat="1" ht="15.75" x14ac:dyDescent="0.2">
      <c r="A46" s="225" t="s">
        <v>90</v>
      </c>
      <c r="B46" s="149">
        <f>SUM(B10:B45)</f>
        <v>0</v>
      </c>
      <c r="C46" s="149">
        <f>SUM(C10:C45)</f>
        <v>0</v>
      </c>
      <c r="D46" s="149">
        <f>SUM(D10:D45)</f>
        <v>0</v>
      </c>
      <c r="E46" s="149">
        <f>SUM(E10:E45)</f>
        <v>0</v>
      </c>
      <c r="F46" s="149">
        <f>SUM(F11:F45)</f>
        <v>0</v>
      </c>
      <c r="G46" s="149">
        <f>SUM(G11:G45)</f>
        <v>0</v>
      </c>
      <c r="H46" s="149">
        <f>SUM(H11:H45)</f>
        <v>0</v>
      </c>
      <c r="I46" s="149">
        <f>+F46+G46-H46</f>
        <v>0</v>
      </c>
      <c r="J46" s="149">
        <f t="shared" ref="J46:K48" si="2">+E46-I46</f>
        <v>0</v>
      </c>
      <c r="K46" s="1074">
        <f t="shared" si="2"/>
        <v>0</v>
      </c>
      <c r="L46" s="92"/>
      <c r="N46" s="41"/>
    </row>
    <row r="47" spans="1:17" ht="15" x14ac:dyDescent="0.2">
      <c r="A47" s="223" t="s">
        <v>91</v>
      </c>
      <c r="B47" s="118">
        <v>0</v>
      </c>
      <c r="C47" s="118">
        <v>0</v>
      </c>
      <c r="D47" s="118">
        <v>0</v>
      </c>
      <c r="E47" s="118">
        <f>B47+C47-D47</f>
        <v>0</v>
      </c>
      <c r="F47" s="118"/>
      <c r="G47" s="118"/>
      <c r="H47" s="118"/>
      <c r="I47" s="149"/>
      <c r="J47" s="149">
        <f t="shared" si="2"/>
        <v>0</v>
      </c>
      <c r="K47" s="170">
        <f t="shared" si="2"/>
        <v>0</v>
      </c>
      <c r="L47" s="91"/>
      <c r="N47" s="47"/>
    </row>
    <row r="48" spans="1:17" ht="16.5" thickBot="1" x14ac:dyDescent="0.25">
      <c r="A48" s="225" t="s">
        <v>9</v>
      </c>
      <c r="B48" s="149">
        <f t="shared" ref="B48:H48" si="3">+B46+B47</f>
        <v>0</v>
      </c>
      <c r="C48" s="149">
        <f t="shared" si="3"/>
        <v>0</v>
      </c>
      <c r="D48" s="149">
        <f t="shared" si="3"/>
        <v>0</v>
      </c>
      <c r="E48" s="149">
        <f t="shared" si="3"/>
        <v>0</v>
      </c>
      <c r="F48" s="149">
        <f t="shared" si="3"/>
        <v>0</v>
      </c>
      <c r="G48" s="149">
        <f t="shared" si="3"/>
        <v>0</v>
      </c>
      <c r="H48" s="149">
        <f t="shared" si="3"/>
        <v>0</v>
      </c>
      <c r="I48" s="149">
        <f>+F48+G48-H48</f>
        <v>0</v>
      </c>
      <c r="J48" s="149">
        <f t="shared" si="2"/>
        <v>0</v>
      </c>
      <c r="K48" s="1075">
        <f t="shared" si="2"/>
        <v>0</v>
      </c>
      <c r="L48" s="94"/>
      <c r="M48" s="33"/>
      <c r="N48" s="48"/>
      <c r="O48" s="33"/>
      <c r="P48" s="33"/>
      <c r="Q48" s="25"/>
    </row>
    <row r="49" spans="1:11" x14ac:dyDescent="0.2">
      <c r="A49" s="110"/>
      <c r="B49" s="111"/>
      <c r="C49" s="111"/>
      <c r="D49" s="111"/>
      <c r="E49" s="111"/>
      <c r="F49" s="128"/>
      <c r="G49" s="111"/>
      <c r="H49" s="139"/>
      <c r="I49" s="111"/>
      <c r="J49" s="128"/>
      <c r="K49" s="111"/>
    </row>
    <row r="50" spans="1:11" x14ac:dyDescent="0.2">
      <c r="A50" s="1282" t="s">
        <v>1245</v>
      </c>
      <c r="B50" s="1282"/>
      <c r="C50" s="1282"/>
      <c r="D50" s="1282"/>
      <c r="E50" s="1282"/>
      <c r="F50" s="1282"/>
      <c r="G50" s="1282"/>
      <c r="H50" s="1282"/>
      <c r="I50" s="1282"/>
      <c r="J50" s="1282"/>
      <c r="K50" s="1282"/>
    </row>
    <row r="51" spans="1:11" x14ac:dyDescent="0.2">
      <c r="A51" s="110"/>
      <c r="B51" s="128"/>
      <c r="C51" s="111"/>
      <c r="D51" s="111"/>
      <c r="E51" s="128"/>
      <c r="F51" s="111"/>
      <c r="G51" s="111"/>
      <c r="H51" s="111"/>
      <c r="I51" s="128"/>
      <c r="J51" s="111"/>
      <c r="K51" s="111"/>
    </row>
    <row r="52" spans="1:11" x14ac:dyDescent="0.2">
      <c r="A52" s="110"/>
      <c r="B52" s="128"/>
      <c r="C52" s="128"/>
      <c r="D52" s="111"/>
      <c r="E52" s="111"/>
      <c r="F52" s="128"/>
      <c r="G52" s="111"/>
      <c r="H52" s="111"/>
      <c r="I52" s="128"/>
      <c r="J52" s="128"/>
      <c r="K52" s="111"/>
    </row>
    <row r="53" spans="1:11" x14ac:dyDescent="0.2">
      <c r="A53" s="110"/>
      <c r="B53" s="128"/>
      <c r="C53" s="128"/>
      <c r="D53" s="111"/>
      <c r="E53" s="111"/>
      <c r="F53" s="111"/>
      <c r="G53" s="128"/>
      <c r="H53" s="111"/>
      <c r="I53" s="111"/>
      <c r="J53" s="128"/>
      <c r="K53" s="111"/>
    </row>
    <row r="54" spans="1:11" x14ac:dyDescent="0.2">
      <c r="B54" s="31"/>
      <c r="C54" s="31"/>
    </row>
    <row r="56" spans="1:11" x14ac:dyDescent="0.2">
      <c r="B56" s="31"/>
      <c r="C56" s="31"/>
    </row>
    <row r="57" spans="1:11" x14ac:dyDescent="0.2">
      <c r="B57" s="31"/>
    </row>
    <row r="59" spans="1:11" x14ac:dyDescent="0.2">
      <c r="B59" s="31"/>
    </row>
  </sheetData>
  <customSheetViews>
    <customSheetView guid="{B1076A3F-74CA-4685-9B64-0249438E4A9A}"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1"/>
      <headerFooter alignWithMargins="0"/>
    </customSheetView>
    <customSheetView guid="{789595AE-36A2-4B02-81C2-3D94932E7381}" showPageBreaks="1" printArea="1" view="pageBreakPreview">
      <pane xSplit="1" ySplit="8" topLeftCell="B48" activePane="bottomRight" state="frozen"/>
      <selection pane="bottomRight" activeCell="K50" sqref="K50"/>
      <pageMargins left="0" right="0" top="0" bottom="0" header="0.35433070866141736" footer="0.35433070866141736"/>
      <printOptions horizontalCentered="1" verticalCentered="1"/>
      <pageSetup paperSize="9" scale="70" orientation="landscape" verticalDpi="4294967294" r:id="rId2"/>
      <headerFooter alignWithMargins="0"/>
    </customSheetView>
  </customSheetViews>
  <mergeCells count="18">
    <mergeCell ref="A1:K1"/>
    <mergeCell ref="A2:K2"/>
    <mergeCell ref="B4:E4"/>
    <mergeCell ref="F4:I4"/>
    <mergeCell ref="I3:J3"/>
    <mergeCell ref="A50:K50"/>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31496062992125984"/>
  <pageSetup paperSize="9" scale="73" orientation="landscape"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
  <sheetViews>
    <sheetView view="pageBreakPreview" zoomScaleNormal="125" zoomScaleSheetLayoutView="100" workbookViewId="0">
      <pane xSplit="1" ySplit="7" topLeftCell="B26"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5" x14ac:dyDescent="0.25"/>
  <cols>
    <col min="1" max="1" width="43.140625" style="450" customWidth="1"/>
    <col min="2" max="2" width="15.7109375" style="78" customWidth="1"/>
    <col min="3" max="3" width="10.85546875" style="78" customWidth="1"/>
    <col min="4" max="4" width="11.7109375" style="78" customWidth="1"/>
    <col min="5" max="5" width="11.42578125" style="78" customWidth="1"/>
    <col min="6" max="6" width="12.7109375" style="78" customWidth="1"/>
    <col min="7" max="7" width="12.85546875" style="78" customWidth="1"/>
    <col min="8" max="8" width="12.7109375" style="78" customWidth="1"/>
    <col min="9" max="9" width="9.85546875" style="78" customWidth="1"/>
    <col min="10" max="10" width="12.140625" style="78" customWidth="1"/>
    <col min="11" max="11" width="11.140625" style="78" customWidth="1"/>
    <col min="12" max="12" width="12.42578125" style="78" customWidth="1"/>
    <col min="13" max="13" width="12.140625" style="78" customWidth="1"/>
    <col min="14" max="15" width="23.28515625" style="78" customWidth="1"/>
    <col min="16" max="16384" width="23.28515625" style="78"/>
  </cols>
  <sheetData>
    <row r="1" spans="1:17" s="450" customFormat="1" x14ac:dyDescent="0.25">
      <c r="A1" s="1310" t="s">
        <v>207</v>
      </c>
      <c r="B1" s="1310"/>
      <c r="C1" s="1310"/>
      <c r="D1" s="1310"/>
      <c r="E1" s="1310"/>
      <c r="F1" s="1310"/>
      <c r="G1" s="1310"/>
      <c r="H1" s="1310"/>
      <c r="I1" s="1310"/>
      <c r="J1" s="1310"/>
      <c r="K1" s="1310"/>
    </row>
    <row r="2" spans="1:17" s="450" customFormat="1" x14ac:dyDescent="0.25">
      <c r="A2" s="1310" t="s">
        <v>1130</v>
      </c>
      <c r="B2" s="1310"/>
      <c r="C2" s="1310"/>
      <c r="D2" s="1310"/>
      <c r="E2" s="1310"/>
      <c r="F2" s="1310"/>
      <c r="G2" s="1310"/>
      <c r="H2" s="1310"/>
      <c r="I2" s="1310"/>
      <c r="J2" s="1310"/>
      <c r="K2" s="1310"/>
    </row>
    <row r="3" spans="1:17" s="450" customFormat="1" ht="15.75" thickBot="1" x14ac:dyDescent="0.3">
      <c r="A3" s="429"/>
      <c r="B3" s="359"/>
      <c r="C3" s="359"/>
      <c r="D3" s="359"/>
      <c r="E3" s="359"/>
      <c r="F3" s="359"/>
      <c r="G3" s="359"/>
      <c r="H3" s="359"/>
      <c r="I3" s="1328" t="s">
        <v>205</v>
      </c>
      <c r="J3" s="1328"/>
      <c r="K3" s="451"/>
    </row>
    <row r="4" spans="1:17" s="453" customFormat="1" ht="36.75" customHeight="1" x14ac:dyDescent="0.25">
      <c r="A4" s="1079" t="s">
        <v>398</v>
      </c>
      <c r="B4" s="1327" t="s">
        <v>64</v>
      </c>
      <c r="C4" s="1327"/>
      <c r="D4" s="1327"/>
      <c r="E4" s="1327"/>
      <c r="F4" s="1327" t="s">
        <v>65</v>
      </c>
      <c r="G4" s="1327"/>
      <c r="H4" s="1327"/>
      <c r="I4" s="1327"/>
      <c r="J4" s="1080" t="s">
        <v>66</v>
      </c>
      <c r="K4" s="452"/>
      <c r="L4" s="1321"/>
    </row>
    <row r="5" spans="1:17" s="454" customFormat="1" ht="12.75" customHeight="1" x14ac:dyDescent="0.25">
      <c r="A5" s="1323" t="s">
        <v>67</v>
      </c>
      <c r="B5" s="1323" t="s">
        <v>68</v>
      </c>
      <c r="C5" s="1323" t="s">
        <v>221</v>
      </c>
      <c r="D5" s="1323" t="s">
        <v>220</v>
      </c>
      <c r="E5" s="1323" t="s">
        <v>69</v>
      </c>
      <c r="F5" s="1323" t="s">
        <v>280</v>
      </c>
      <c r="G5" s="1323" t="s">
        <v>71</v>
      </c>
      <c r="H5" s="1324" t="s">
        <v>233</v>
      </c>
      <c r="I5" s="1686" t="s">
        <v>224</v>
      </c>
      <c r="J5" s="1323" t="s">
        <v>219</v>
      </c>
      <c r="K5" s="1325" t="s">
        <v>202</v>
      </c>
      <c r="L5" s="1322"/>
    </row>
    <row r="6" spans="1:17" s="454" customFormat="1" ht="48.75" customHeight="1" x14ac:dyDescent="0.25">
      <c r="A6" s="1323"/>
      <c r="B6" s="1323"/>
      <c r="C6" s="1323"/>
      <c r="D6" s="1323"/>
      <c r="E6" s="1323"/>
      <c r="F6" s="1323"/>
      <c r="G6" s="1323"/>
      <c r="H6" s="1324"/>
      <c r="I6" s="1686"/>
      <c r="J6" s="1323"/>
      <c r="K6" s="1326"/>
      <c r="L6" s="1322"/>
    </row>
    <row r="7" spans="1:17" s="453" customFormat="1" x14ac:dyDescent="0.25">
      <c r="A7" s="1080"/>
      <c r="B7" s="455">
        <v>1</v>
      </c>
      <c r="C7" s="455">
        <v>2</v>
      </c>
      <c r="D7" s="455">
        <v>3</v>
      </c>
      <c r="E7" s="455">
        <v>4</v>
      </c>
      <c r="F7" s="455">
        <v>5</v>
      </c>
      <c r="G7" s="455">
        <v>6</v>
      </c>
      <c r="H7" s="455">
        <v>7</v>
      </c>
      <c r="I7" s="455">
        <v>8</v>
      </c>
      <c r="J7" s="455">
        <v>9</v>
      </c>
      <c r="K7" s="1077">
        <v>10</v>
      </c>
      <c r="L7" s="456"/>
    </row>
    <row r="8" spans="1:17" x14ac:dyDescent="0.2">
      <c r="A8" s="223" t="s">
        <v>246</v>
      </c>
      <c r="B8" s="1669"/>
      <c r="C8" s="185"/>
      <c r="D8" s="185"/>
      <c r="E8" s="185"/>
      <c r="F8" s="185"/>
      <c r="G8" s="185"/>
      <c r="H8" s="185"/>
      <c r="I8" s="185"/>
      <c r="J8" s="185"/>
      <c r="K8" s="1078"/>
      <c r="L8" s="457"/>
    </row>
    <row r="9" spans="1:17" x14ac:dyDescent="0.2">
      <c r="A9" s="223" t="s">
        <v>72</v>
      </c>
      <c r="B9" s="185"/>
      <c r="C9" s="185"/>
      <c r="D9" s="185"/>
      <c r="E9" s="458"/>
      <c r="F9" s="185"/>
      <c r="G9" s="185"/>
      <c r="H9" s="185"/>
      <c r="I9" s="185"/>
      <c r="J9" s="185"/>
      <c r="K9" s="1078"/>
      <c r="L9" s="459"/>
    </row>
    <row r="10" spans="1:17" x14ac:dyDescent="0.2">
      <c r="A10" s="223" t="s">
        <v>73</v>
      </c>
      <c r="B10" s="118">
        <v>0</v>
      </c>
      <c r="C10" s="118">
        <v>0</v>
      </c>
      <c r="D10" s="118">
        <v>0</v>
      </c>
      <c r="E10" s="118">
        <f>B10+C10-D10</f>
        <v>0</v>
      </c>
      <c r="F10" s="118">
        <v>0</v>
      </c>
      <c r="G10" s="118">
        <v>0</v>
      </c>
      <c r="H10" s="118">
        <v>0</v>
      </c>
      <c r="I10" s="118">
        <f>+G10+F10-H10</f>
        <v>0</v>
      </c>
      <c r="J10" s="149">
        <f>E10-I10</f>
        <v>0</v>
      </c>
      <c r="K10" s="1078">
        <f t="shared" ref="K10:K40" si="0">F10-J10</f>
        <v>0</v>
      </c>
      <c r="L10" s="459"/>
      <c r="Q10" s="460"/>
    </row>
    <row r="11" spans="1:17" x14ac:dyDescent="0.2">
      <c r="A11" s="223" t="s">
        <v>74</v>
      </c>
      <c r="B11" s="118">
        <v>0</v>
      </c>
      <c r="C11" s="118">
        <v>0</v>
      </c>
      <c r="D11" s="118">
        <v>0</v>
      </c>
      <c r="E11" s="118">
        <f>B11+C11-D11</f>
        <v>0</v>
      </c>
      <c r="F11" s="118">
        <v>0</v>
      </c>
      <c r="G11" s="118">
        <v>0</v>
      </c>
      <c r="H11" s="118">
        <v>0</v>
      </c>
      <c r="I11" s="118">
        <f>+G11+F11-H11</f>
        <v>0</v>
      </c>
      <c r="J11" s="149">
        <f t="shared" ref="J11:J43" si="1">E11-I11</f>
        <v>0</v>
      </c>
      <c r="K11" s="1078"/>
      <c r="L11" s="459"/>
      <c r="Q11" s="460"/>
    </row>
    <row r="12" spans="1:17" x14ac:dyDescent="0.2">
      <c r="A12" s="223"/>
      <c r="B12" s="118"/>
      <c r="C12" s="118"/>
      <c r="D12" s="118"/>
      <c r="E12" s="118"/>
      <c r="F12" s="118"/>
      <c r="G12" s="118"/>
      <c r="H12" s="118"/>
      <c r="I12" s="118"/>
      <c r="J12" s="149"/>
      <c r="K12" s="1078">
        <f t="shared" si="0"/>
        <v>0</v>
      </c>
      <c r="L12" s="459"/>
      <c r="Q12" s="460"/>
    </row>
    <row r="13" spans="1:17" x14ac:dyDescent="0.2">
      <c r="A13" s="223" t="s">
        <v>75</v>
      </c>
      <c r="B13" s="147">
        <v>0</v>
      </c>
      <c r="C13" s="118">
        <v>0</v>
      </c>
      <c r="D13" s="118">
        <v>0</v>
      </c>
      <c r="E13" s="118">
        <f>B13+C13-D13</f>
        <v>0</v>
      </c>
      <c r="F13" s="118">
        <v>0</v>
      </c>
      <c r="G13" s="118">
        <v>0</v>
      </c>
      <c r="H13" s="118">
        <v>0</v>
      </c>
      <c r="I13" s="118">
        <f>+G13+F13-H13</f>
        <v>0</v>
      </c>
      <c r="J13" s="149">
        <f t="shared" si="1"/>
        <v>0</v>
      </c>
      <c r="K13" s="1078"/>
      <c r="L13" s="459"/>
      <c r="N13" s="461"/>
      <c r="Q13" s="460"/>
    </row>
    <row r="14" spans="1:17" x14ac:dyDescent="0.2">
      <c r="A14" s="223"/>
      <c r="B14" s="118"/>
      <c r="C14" s="118"/>
      <c r="D14" s="118"/>
      <c r="E14" s="118"/>
      <c r="F14" s="118"/>
      <c r="G14" s="118"/>
      <c r="H14" s="118"/>
      <c r="I14" s="118"/>
      <c r="J14" s="149"/>
      <c r="K14" s="1078">
        <f t="shared" si="0"/>
        <v>0</v>
      </c>
      <c r="L14" s="459"/>
      <c r="N14" s="461"/>
      <c r="Q14" s="460"/>
    </row>
    <row r="15" spans="1:17" x14ac:dyDescent="0.2">
      <c r="A15" s="223" t="s">
        <v>76</v>
      </c>
      <c r="B15" s="118">
        <v>0</v>
      </c>
      <c r="C15" s="118">
        <v>0</v>
      </c>
      <c r="D15" s="118">
        <v>0</v>
      </c>
      <c r="E15" s="118">
        <f>B15+C15-D15</f>
        <v>0</v>
      </c>
      <c r="F15" s="118">
        <v>0</v>
      </c>
      <c r="G15" s="118">
        <v>0</v>
      </c>
      <c r="H15" s="118">
        <v>0</v>
      </c>
      <c r="I15" s="118">
        <f>+G15+F15-H15</f>
        <v>0</v>
      </c>
      <c r="J15" s="149">
        <f t="shared" si="1"/>
        <v>0</v>
      </c>
      <c r="K15" s="1078"/>
      <c r="L15" s="459"/>
      <c r="N15" s="461"/>
      <c r="Q15" s="460"/>
    </row>
    <row r="16" spans="1:17" x14ac:dyDescent="0.2">
      <c r="A16" s="223"/>
      <c r="B16" s="118"/>
      <c r="C16" s="118"/>
      <c r="D16" s="118"/>
      <c r="E16" s="118"/>
      <c r="F16" s="118"/>
      <c r="G16" s="118"/>
      <c r="H16" s="118"/>
      <c r="I16" s="118"/>
      <c r="J16" s="149"/>
      <c r="K16" s="1078">
        <f t="shared" si="0"/>
        <v>0</v>
      </c>
      <c r="L16" s="459"/>
      <c r="N16" s="461"/>
      <c r="Q16" s="460"/>
    </row>
    <row r="17" spans="1:17" x14ac:dyDescent="0.2">
      <c r="A17" s="223" t="s">
        <v>77</v>
      </c>
      <c r="B17" s="147">
        <v>0</v>
      </c>
      <c r="C17" s="118">
        <v>0</v>
      </c>
      <c r="D17" s="118">
        <f>SUM(D9:D16)</f>
        <v>0</v>
      </c>
      <c r="E17" s="118">
        <f>B17+C17-D17</f>
        <v>0</v>
      </c>
      <c r="F17" s="118">
        <v>0</v>
      </c>
      <c r="G17" s="118">
        <v>0</v>
      </c>
      <c r="H17" s="118">
        <v>0</v>
      </c>
      <c r="I17" s="118">
        <f>+G17+F17-H17</f>
        <v>0</v>
      </c>
      <c r="J17" s="149">
        <f t="shared" si="1"/>
        <v>0</v>
      </c>
      <c r="K17" s="1078"/>
      <c r="L17" s="459"/>
      <c r="N17" s="461"/>
      <c r="Q17" s="460"/>
    </row>
    <row r="18" spans="1:17" x14ac:dyDescent="0.2">
      <c r="A18" s="223"/>
      <c r="B18" s="118"/>
      <c r="C18" s="118"/>
      <c r="D18" s="118"/>
      <c r="E18" s="118"/>
      <c r="F18" s="118"/>
      <c r="G18" s="118"/>
      <c r="H18" s="118"/>
      <c r="I18" s="118"/>
      <c r="J18" s="149"/>
      <c r="K18" s="1078">
        <f t="shared" si="0"/>
        <v>0</v>
      </c>
      <c r="L18" s="459"/>
      <c r="N18" s="461"/>
      <c r="Q18" s="460"/>
    </row>
    <row r="19" spans="1:17" x14ac:dyDescent="0.2">
      <c r="A19" s="223" t="s">
        <v>78</v>
      </c>
      <c r="B19" s="118">
        <v>0</v>
      </c>
      <c r="C19" s="118">
        <v>0</v>
      </c>
      <c r="D19" s="118">
        <v>0</v>
      </c>
      <c r="E19" s="118">
        <f>B19+C19-D19</f>
        <v>0</v>
      </c>
      <c r="F19" s="118">
        <v>0</v>
      </c>
      <c r="G19" s="118">
        <v>0</v>
      </c>
      <c r="H19" s="118">
        <v>0</v>
      </c>
      <c r="I19" s="118">
        <f>+G19+F19-H19</f>
        <v>0</v>
      </c>
      <c r="J19" s="149">
        <f t="shared" si="1"/>
        <v>0</v>
      </c>
      <c r="K19" s="1078"/>
      <c r="L19" s="459"/>
      <c r="N19" s="461"/>
      <c r="Q19" s="460"/>
    </row>
    <row r="20" spans="1:17" x14ac:dyDescent="0.2">
      <c r="A20" s="223"/>
      <c r="B20" s="118"/>
      <c r="C20" s="118"/>
      <c r="D20" s="118"/>
      <c r="E20" s="118"/>
      <c r="F20" s="118"/>
      <c r="G20" s="118"/>
      <c r="H20" s="118"/>
      <c r="I20" s="118"/>
      <c r="J20" s="149"/>
      <c r="K20" s="1078">
        <f t="shared" si="0"/>
        <v>0</v>
      </c>
      <c r="L20" s="459"/>
      <c r="N20" s="461"/>
      <c r="Q20" s="460"/>
    </row>
    <row r="21" spans="1:17" x14ac:dyDescent="0.2">
      <c r="A21" s="223" t="s">
        <v>79</v>
      </c>
      <c r="B21" s="118">
        <v>0</v>
      </c>
      <c r="C21" s="118">
        <v>0</v>
      </c>
      <c r="D21" s="118">
        <v>0</v>
      </c>
      <c r="E21" s="118">
        <f>B21+C21-D21</f>
        <v>0</v>
      </c>
      <c r="F21" s="118">
        <v>0</v>
      </c>
      <c r="G21" s="118">
        <v>0</v>
      </c>
      <c r="H21" s="118">
        <v>0</v>
      </c>
      <c r="I21" s="118">
        <f>+G21+F21-H21</f>
        <v>0</v>
      </c>
      <c r="J21" s="149">
        <f t="shared" si="1"/>
        <v>0</v>
      </c>
      <c r="K21" s="1078"/>
      <c r="L21" s="459"/>
      <c r="N21" s="461"/>
      <c r="Q21" s="460"/>
    </row>
    <row r="22" spans="1:17" x14ac:dyDescent="0.2">
      <c r="A22" s="223"/>
      <c r="B22" s="118"/>
      <c r="C22" s="118"/>
      <c r="D22" s="118"/>
      <c r="E22" s="118"/>
      <c r="F22" s="118"/>
      <c r="G22" s="118"/>
      <c r="H22" s="118"/>
      <c r="I22" s="118"/>
      <c r="J22" s="149"/>
      <c r="K22" s="1078">
        <f t="shared" si="0"/>
        <v>0</v>
      </c>
      <c r="L22" s="459"/>
      <c r="N22" s="461"/>
      <c r="Q22" s="460"/>
    </row>
    <row r="23" spans="1:17" x14ac:dyDescent="0.2">
      <c r="A23" s="223" t="s">
        <v>80</v>
      </c>
      <c r="B23" s="118">
        <v>0</v>
      </c>
      <c r="C23" s="118">
        <v>0</v>
      </c>
      <c r="D23" s="118">
        <v>0</v>
      </c>
      <c r="E23" s="118">
        <f>B23+C23-D23</f>
        <v>0</v>
      </c>
      <c r="F23" s="118">
        <v>0</v>
      </c>
      <c r="G23" s="118">
        <v>0</v>
      </c>
      <c r="H23" s="118">
        <v>0</v>
      </c>
      <c r="I23" s="118">
        <f>+G23+F23-H23</f>
        <v>0</v>
      </c>
      <c r="J23" s="149">
        <f t="shared" si="1"/>
        <v>0</v>
      </c>
      <c r="K23" s="1078"/>
      <c r="L23" s="459"/>
      <c r="N23" s="461"/>
      <c r="Q23" s="460"/>
    </row>
    <row r="24" spans="1:17" x14ac:dyDescent="0.2">
      <c r="A24" s="223"/>
      <c r="B24" s="118"/>
      <c r="C24" s="118"/>
      <c r="D24" s="118"/>
      <c r="E24" s="118"/>
      <c r="F24" s="118"/>
      <c r="G24" s="118"/>
      <c r="H24" s="118"/>
      <c r="I24" s="118"/>
      <c r="J24" s="149"/>
      <c r="K24" s="1078">
        <f t="shared" si="0"/>
        <v>0</v>
      </c>
      <c r="L24" s="459"/>
      <c r="N24" s="461"/>
      <c r="Q24" s="460"/>
    </row>
    <row r="25" spans="1:17" x14ac:dyDescent="0.2">
      <c r="A25" s="223" t="s">
        <v>81</v>
      </c>
      <c r="B25" s="118">
        <v>0</v>
      </c>
      <c r="C25" s="118">
        <v>0</v>
      </c>
      <c r="D25" s="118">
        <v>0</v>
      </c>
      <c r="E25" s="118">
        <f>B25+C25-D25</f>
        <v>0</v>
      </c>
      <c r="F25" s="118">
        <v>0</v>
      </c>
      <c r="G25" s="118">
        <v>0</v>
      </c>
      <c r="H25" s="118">
        <v>0</v>
      </c>
      <c r="I25" s="118">
        <f>+G25+F25-H25</f>
        <v>0</v>
      </c>
      <c r="J25" s="149">
        <f t="shared" si="1"/>
        <v>0</v>
      </c>
      <c r="K25" s="1078"/>
      <c r="L25" s="459"/>
      <c r="N25" s="461"/>
      <c r="Q25" s="460"/>
    </row>
    <row r="26" spans="1:17" x14ac:dyDescent="0.2">
      <c r="A26" s="223"/>
      <c r="B26" s="118"/>
      <c r="C26" s="118"/>
      <c r="D26" s="118"/>
      <c r="E26" s="118"/>
      <c r="F26" s="118"/>
      <c r="G26" s="118"/>
      <c r="H26" s="118"/>
      <c r="I26" s="118"/>
      <c r="J26" s="149"/>
      <c r="K26" s="1078">
        <f t="shared" si="0"/>
        <v>0</v>
      </c>
      <c r="L26" s="459"/>
      <c r="N26" s="461"/>
      <c r="Q26" s="460"/>
    </row>
    <row r="27" spans="1:17" x14ac:dyDescent="0.2">
      <c r="A27" s="223" t="s">
        <v>222</v>
      </c>
      <c r="B27" s="118">
        <v>0</v>
      </c>
      <c r="C27" s="118">
        <v>0</v>
      </c>
      <c r="D27" s="118">
        <v>0</v>
      </c>
      <c r="E27" s="118">
        <f>B27+C27-D27</f>
        <v>0</v>
      </c>
      <c r="F27" s="118">
        <v>0</v>
      </c>
      <c r="G27" s="118">
        <v>0</v>
      </c>
      <c r="H27" s="118">
        <v>0</v>
      </c>
      <c r="I27" s="118">
        <f>+G27+F27-H27</f>
        <v>0</v>
      </c>
      <c r="J27" s="149">
        <f t="shared" si="1"/>
        <v>0</v>
      </c>
      <c r="K27" s="1078"/>
      <c r="L27" s="459"/>
      <c r="N27" s="461"/>
      <c r="Q27" s="460"/>
    </row>
    <row r="28" spans="1:17" x14ac:dyDescent="0.2">
      <c r="A28" s="223"/>
      <c r="B28" s="118"/>
      <c r="C28" s="118"/>
      <c r="D28" s="118"/>
      <c r="E28" s="118"/>
      <c r="F28" s="118"/>
      <c r="G28" s="118"/>
      <c r="H28" s="118"/>
      <c r="I28" s="118"/>
      <c r="J28" s="149"/>
      <c r="K28" s="1078">
        <f t="shared" si="0"/>
        <v>0</v>
      </c>
      <c r="L28" s="459"/>
      <c r="N28" s="461"/>
      <c r="Q28" s="460"/>
    </row>
    <row r="29" spans="1:17" x14ac:dyDescent="0.2">
      <c r="A29" s="223" t="s">
        <v>82</v>
      </c>
      <c r="B29" s="118">
        <v>0</v>
      </c>
      <c r="C29" s="118">
        <v>0</v>
      </c>
      <c r="D29" s="118">
        <v>0</v>
      </c>
      <c r="E29" s="118">
        <f>B29+C29-D29</f>
        <v>0</v>
      </c>
      <c r="F29" s="118">
        <v>0</v>
      </c>
      <c r="G29" s="118">
        <v>0</v>
      </c>
      <c r="H29" s="118">
        <v>0</v>
      </c>
      <c r="I29" s="118">
        <f>+G29+F29-H29</f>
        <v>0</v>
      </c>
      <c r="J29" s="149">
        <f t="shared" si="1"/>
        <v>0</v>
      </c>
      <c r="K29" s="1078"/>
      <c r="L29" s="459"/>
      <c r="N29" s="461"/>
      <c r="Q29" s="460"/>
    </row>
    <row r="30" spans="1:17" x14ac:dyDescent="0.2">
      <c r="A30" s="223"/>
      <c r="B30" s="118"/>
      <c r="C30" s="118"/>
      <c r="D30" s="118"/>
      <c r="E30" s="118"/>
      <c r="F30" s="118"/>
      <c r="G30" s="118"/>
      <c r="H30" s="118"/>
      <c r="I30" s="118"/>
      <c r="J30" s="149"/>
      <c r="K30" s="1078">
        <f t="shared" si="0"/>
        <v>0</v>
      </c>
      <c r="L30" s="459"/>
      <c r="N30" s="461"/>
      <c r="Q30" s="460"/>
    </row>
    <row r="31" spans="1:17" x14ac:dyDescent="0.2">
      <c r="A31" s="223" t="s">
        <v>83</v>
      </c>
      <c r="B31" s="118">
        <v>0</v>
      </c>
      <c r="C31" s="118">
        <v>0</v>
      </c>
      <c r="D31" s="118">
        <v>0</v>
      </c>
      <c r="E31" s="118">
        <f>B31+C31-D31</f>
        <v>0</v>
      </c>
      <c r="F31" s="118">
        <v>0</v>
      </c>
      <c r="G31" s="118">
        <v>0</v>
      </c>
      <c r="H31" s="118">
        <v>0</v>
      </c>
      <c r="I31" s="118">
        <f>+G31+F31-H31</f>
        <v>0</v>
      </c>
      <c r="J31" s="149">
        <f t="shared" si="1"/>
        <v>0</v>
      </c>
      <c r="K31" s="1078"/>
      <c r="L31" s="459"/>
      <c r="N31" s="461"/>
      <c r="Q31" s="460"/>
    </row>
    <row r="32" spans="1:17" x14ac:dyDescent="0.2">
      <c r="A32" s="223"/>
      <c r="B32" s="118"/>
      <c r="C32" s="118"/>
      <c r="D32" s="118"/>
      <c r="E32" s="118"/>
      <c r="F32" s="118"/>
      <c r="G32" s="118"/>
      <c r="H32" s="118"/>
      <c r="I32" s="118"/>
      <c r="J32" s="149"/>
      <c r="K32" s="1078">
        <f t="shared" si="0"/>
        <v>0</v>
      </c>
      <c r="L32" s="459"/>
      <c r="N32" s="461"/>
      <c r="Q32" s="460"/>
    </row>
    <row r="33" spans="1:17" x14ac:dyDescent="0.2">
      <c r="A33" s="223" t="s">
        <v>84</v>
      </c>
      <c r="B33" s="118">
        <v>0</v>
      </c>
      <c r="C33" s="118">
        <v>0</v>
      </c>
      <c r="D33" s="118">
        <v>0</v>
      </c>
      <c r="E33" s="118">
        <f>B33+C33-D33</f>
        <v>0</v>
      </c>
      <c r="F33" s="118">
        <v>0</v>
      </c>
      <c r="G33" s="118">
        <v>0</v>
      </c>
      <c r="H33" s="118">
        <v>0</v>
      </c>
      <c r="I33" s="118">
        <f>+G33+F33-H33</f>
        <v>0</v>
      </c>
      <c r="J33" s="149">
        <f t="shared" si="1"/>
        <v>0</v>
      </c>
      <c r="K33" s="1078"/>
      <c r="L33" s="459"/>
      <c r="N33" s="461"/>
      <c r="Q33" s="460"/>
    </row>
    <row r="34" spans="1:17" x14ac:dyDescent="0.2">
      <c r="A34" s="223"/>
      <c r="B34" s="118"/>
      <c r="C34" s="118"/>
      <c r="D34" s="118"/>
      <c r="E34" s="118"/>
      <c r="F34" s="118"/>
      <c r="G34" s="118"/>
      <c r="H34" s="118"/>
      <c r="I34" s="118"/>
      <c r="J34" s="149"/>
      <c r="K34" s="1078">
        <f t="shared" si="0"/>
        <v>0</v>
      </c>
      <c r="L34" s="459"/>
      <c r="N34" s="461"/>
      <c r="Q34" s="460"/>
    </row>
    <row r="35" spans="1:17" ht="30" x14ac:dyDescent="0.2">
      <c r="A35" s="1081" t="s">
        <v>85</v>
      </c>
      <c r="B35" s="118">
        <v>0</v>
      </c>
      <c r="C35" s="118">
        <v>0</v>
      </c>
      <c r="D35" s="118">
        <v>0</v>
      </c>
      <c r="E35" s="118">
        <f>B35+C35-D35</f>
        <v>0</v>
      </c>
      <c r="F35" s="118">
        <v>0</v>
      </c>
      <c r="G35" s="118">
        <v>0</v>
      </c>
      <c r="H35" s="118">
        <v>0</v>
      </c>
      <c r="I35" s="118">
        <f>+G35+F35-H35</f>
        <v>0</v>
      </c>
      <c r="J35" s="149">
        <f t="shared" si="1"/>
        <v>0</v>
      </c>
      <c r="K35" s="1078"/>
      <c r="L35" s="459"/>
      <c r="N35" s="461"/>
      <c r="Q35" s="460"/>
    </row>
    <row r="36" spans="1:17" x14ac:dyDescent="0.2">
      <c r="A36" s="223"/>
      <c r="B36" s="118"/>
      <c r="C36" s="118"/>
      <c r="D36" s="118"/>
      <c r="E36" s="118"/>
      <c r="F36" s="118"/>
      <c r="G36" s="118"/>
      <c r="H36" s="118"/>
      <c r="I36" s="118"/>
      <c r="J36" s="149"/>
      <c r="K36" s="1078">
        <f t="shared" si="0"/>
        <v>0</v>
      </c>
      <c r="L36" s="459"/>
      <c r="N36" s="461"/>
      <c r="Q36" s="460"/>
    </row>
    <row r="37" spans="1:17" x14ac:dyDescent="0.2">
      <c r="A37" s="223" t="s">
        <v>86</v>
      </c>
      <c r="B37" s="118">
        <v>0</v>
      </c>
      <c r="C37" s="118">
        <v>0</v>
      </c>
      <c r="D37" s="118">
        <v>0</v>
      </c>
      <c r="E37" s="118">
        <f>B37+C37-D37</f>
        <v>0</v>
      </c>
      <c r="F37" s="118">
        <v>0</v>
      </c>
      <c r="G37" s="118">
        <v>0</v>
      </c>
      <c r="H37" s="118">
        <v>0</v>
      </c>
      <c r="I37" s="118">
        <f>+G37+F37-H37</f>
        <v>0</v>
      </c>
      <c r="J37" s="149">
        <f t="shared" si="1"/>
        <v>0</v>
      </c>
      <c r="K37" s="1078"/>
      <c r="L37" s="459"/>
      <c r="N37" s="461"/>
      <c r="Q37" s="460"/>
    </row>
    <row r="38" spans="1:17" x14ac:dyDescent="0.2">
      <c r="A38" s="223"/>
      <c r="B38" s="118"/>
      <c r="C38" s="118"/>
      <c r="D38" s="118"/>
      <c r="E38" s="118"/>
      <c r="F38" s="118"/>
      <c r="G38" s="118"/>
      <c r="H38" s="118"/>
      <c r="I38" s="118"/>
      <c r="J38" s="149"/>
      <c r="K38" s="1078">
        <f t="shared" si="0"/>
        <v>0</v>
      </c>
      <c r="L38" s="459"/>
      <c r="N38" s="461"/>
      <c r="Q38" s="460"/>
    </row>
    <row r="39" spans="1:17" x14ac:dyDescent="0.2">
      <c r="A39" s="223" t="s">
        <v>87</v>
      </c>
      <c r="B39" s="118">
        <v>0</v>
      </c>
      <c r="C39" s="118">
        <v>0</v>
      </c>
      <c r="D39" s="118">
        <v>0</v>
      </c>
      <c r="E39" s="118">
        <f>B39+C39-D39</f>
        <v>0</v>
      </c>
      <c r="F39" s="118">
        <v>0</v>
      </c>
      <c r="G39" s="118">
        <v>0</v>
      </c>
      <c r="H39" s="118">
        <v>0</v>
      </c>
      <c r="I39" s="118">
        <f>+G39+F39-H39</f>
        <v>0</v>
      </c>
      <c r="J39" s="149">
        <f t="shared" si="1"/>
        <v>0</v>
      </c>
      <c r="K39" s="1078"/>
      <c r="L39" s="459"/>
      <c r="N39" s="461"/>
      <c r="Q39" s="460"/>
    </row>
    <row r="40" spans="1:17" x14ac:dyDescent="0.2">
      <c r="A40" s="223"/>
      <c r="B40" s="118"/>
      <c r="C40" s="118"/>
      <c r="D40" s="118"/>
      <c r="E40" s="118"/>
      <c r="F40" s="118"/>
      <c r="G40" s="118"/>
      <c r="H40" s="118"/>
      <c r="I40" s="118"/>
      <c r="J40" s="149"/>
      <c r="K40" s="1078">
        <f t="shared" si="0"/>
        <v>0</v>
      </c>
      <c r="L40" s="459"/>
      <c r="N40" s="461"/>
      <c r="Q40" s="460"/>
    </row>
    <row r="41" spans="1:17" x14ac:dyDescent="0.2">
      <c r="A41" s="223" t="s">
        <v>88</v>
      </c>
      <c r="B41" s="118">
        <v>0</v>
      </c>
      <c r="C41" s="118">
        <v>0</v>
      </c>
      <c r="D41" s="118">
        <v>0</v>
      </c>
      <c r="E41" s="118">
        <f>B41+C41-D41</f>
        <v>0</v>
      </c>
      <c r="F41" s="26"/>
      <c r="G41" s="26"/>
      <c r="H41" s="26"/>
      <c r="I41" s="118"/>
      <c r="J41" s="149">
        <f t="shared" si="1"/>
        <v>0</v>
      </c>
      <c r="K41" s="1078"/>
      <c r="L41" s="459"/>
      <c r="N41" s="461"/>
      <c r="Q41" s="460"/>
    </row>
    <row r="42" spans="1:17" x14ac:dyDescent="0.2">
      <c r="A42" s="223"/>
      <c r="B42" s="118"/>
      <c r="C42" s="118"/>
      <c r="D42" s="118"/>
      <c r="E42" s="118"/>
      <c r="F42" s="26"/>
      <c r="G42" s="26"/>
      <c r="H42" s="26"/>
      <c r="I42" s="118"/>
      <c r="J42" s="149"/>
      <c r="K42" s="1078"/>
      <c r="L42" s="459"/>
      <c r="N42" s="461"/>
      <c r="Q42" s="460"/>
    </row>
    <row r="43" spans="1:17" x14ac:dyDescent="0.2">
      <c r="A43" s="223" t="s">
        <v>89</v>
      </c>
      <c r="B43" s="118">
        <v>0</v>
      </c>
      <c r="C43" s="118">
        <v>0</v>
      </c>
      <c r="D43" s="118">
        <v>0</v>
      </c>
      <c r="E43" s="118">
        <f>B43+C43-D43</f>
        <v>0</v>
      </c>
      <c r="F43" s="118">
        <v>0</v>
      </c>
      <c r="G43" s="118">
        <v>0</v>
      </c>
      <c r="H43" s="118">
        <v>0</v>
      </c>
      <c r="I43" s="118">
        <f>+G43+F43-H43</f>
        <v>0</v>
      </c>
      <c r="J43" s="149">
        <f t="shared" si="1"/>
        <v>0</v>
      </c>
      <c r="K43" s="1078">
        <f>+F43-J43</f>
        <v>0</v>
      </c>
      <c r="L43" s="459"/>
      <c r="N43" s="461"/>
      <c r="Q43" s="460"/>
    </row>
    <row r="44" spans="1:17" x14ac:dyDescent="0.2">
      <c r="A44" s="223"/>
      <c r="B44" s="118"/>
      <c r="C44" s="118"/>
      <c r="D44" s="118"/>
      <c r="E44" s="118"/>
      <c r="F44" s="118"/>
      <c r="G44" s="118"/>
      <c r="H44" s="118"/>
      <c r="I44" s="118"/>
      <c r="J44" s="149"/>
      <c r="K44" s="1078"/>
      <c r="L44" s="459"/>
      <c r="N44" s="461"/>
      <c r="Q44" s="460"/>
    </row>
    <row r="45" spans="1:17" x14ac:dyDescent="0.2">
      <c r="A45" s="223"/>
      <c r="B45" s="118"/>
      <c r="C45" s="118"/>
      <c r="D45" s="118"/>
      <c r="E45" s="118"/>
      <c r="F45" s="118"/>
      <c r="G45" s="118"/>
      <c r="H45" s="118"/>
      <c r="I45" s="118"/>
      <c r="J45" s="149"/>
      <c r="K45" s="1078"/>
      <c r="L45" s="459"/>
      <c r="N45" s="461"/>
      <c r="Q45" s="460"/>
    </row>
    <row r="46" spans="1:17" x14ac:dyDescent="0.25">
      <c r="A46" s="223" t="s">
        <v>90</v>
      </c>
      <c r="B46" s="149">
        <f>SUM(B10:B45)</f>
        <v>0</v>
      </c>
      <c r="C46" s="149">
        <f>SUM(C10:C45)</f>
        <v>0</v>
      </c>
      <c r="D46" s="149">
        <f>SUM(D10:D45)</f>
        <v>0</v>
      </c>
      <c r="E46" s="149">
        <f>SUM(E10:E45)</f>
        <v>0</v>
      </c>
      <c r="F46" s="149">
        <f>SUM(F11:F45)</f>
        <v>0</v>
      </c>
      <c r="G46" s="149">
        <f>SUM(G11:G45)</f>
        <v>0</v>
      </c>
      <c r="H46" s="149">
        <f>SUM(H11:H45)</f>
        <v>0</v>
      </c>
      <c r="I46" s="149">
        <f>+F46+G46-H46</f>
        <v>0</v>
      </c>
      <c r="J46" s="149">
        <f>+E46-I46</f>
        <v>0</v>
      </c>
      <c r="K46" s="1078">
        <f t="shared" ref="K46:K48" si="2">+F46-J46</f>
        <v>0</v>
      </c>
      <c r="L46" s="462"/>
      <c r="N46" s="461"/>
      <c r="Q46" s="460"/>
    </row>
    <row r="47" spans="1:17" s="450" customFormat="1" x14ac:dyDescent="0.25">
      <c r="A47" s="223" t="s">
        <v>91</v>
      </c>
      <c r="B47" s="118">
        <v>0</v>
      </c>
      <c r="C47" s="118">
        <v>0</v>
      </c>
      <c r="D47" s="118">
        <v>0</v>
      </c>
      <c r="E47" s="118">
        <f>B47+C47-D47</f>
        <v>0</v>
      </c>
      <c r="F47" s="118"/>
      <c r="G47" s="118"/>
      <c r="H47" s="118"/>
      <c r="I47" s="149"/>
      <c r="J47" s="149">
        <f>+E47-I47</f>
        <v>0</v>
      </c>
      <c r="K47" s="1078">
        <f t="shared" si="2"/>
        <v>0</v>
      </c>
      <c r="L47" s="462"/>
      <c r="N47" s="463"/>
    </row>
    <row r="48" spans="1:17" x14ac:dyDescent="0.2">
      <c r="A48" s="223" t="s">
        <v>9</v>
      </c>
      <c r="B48" s="149">
        <f t="shared" ref="B48:H48" si="3">+B46+B47</f>
        <v>0</v>
      </c>
      <c r="C48" s="149">
        <f t="shared" si="3"/>
        <v>0</v>
      </c>
      <c r="D48" s="149">
        <f t="shared" si="3"/>
        <v>0</v>
      </c>
      <c r="E48" s="149">
        <f t="shared" si="3"/>
        <v>0</v>
      </c>
      <c r="F48" s="149">
        <f t="shared" si="3"/>
        <v>0</v>
      </c>
      <c r="G48" s="149">
        <f t="shared" si="3"/>
        <v>0</v>
      </c>
      <c r="H48" s="149">
        <f t="shared" si="3"/>
        <v>0</v>
      </c>
      <c r="I48" s="149">
        <f>+F48+G48-H48</f>
        <v>0</v>
      </c>
      <c r="J48" s="149">
        <f>+E48-I48</f>
        <v>0</v>
      </c>
      <c r="K48" s="1078">
        <f t="shared" si="2"/>
        <v>0</v>
      </c>
      <c r="L48" s="465"/>
      <c r="M48" s="466"/>
      <c r="N48" s="467"/>
      <c r="O48" s="466"/>
      <c r="P48" s="466"/>
      <c r="Q48" s="466"/>
    </row>
    <row r="49" spans="1:11" x14ac:dyDescent="0.2">
      <c r="A49" s="359"/>
      <c r="B49" s="341"/>
      <c r="C49" s="341"/>
      <c r="D49" s="341"/>
      <c r="E49" s="341"/>
      <c r="F49" s="468"/>
      <c r="G49" s="341"/>
      <c r="H49" s="341"/>
      <c r="I49" s="341"/>
      <c r="J49" s="468"/>
      <c r="K49" s="341"/>
    </row>
    <row r="50" spans="1:11" ht="14.25" x14ac:dyDescent="0.2">
      <c r="A50" s="1282" t="s">
        <v>1245</v>
      </c>
      <c r="B50" s="1282"/>
      <c r="C50" s="1282"/>
      <c r="D50" s="1282"/>
      <c r="E50" s="1282"/>
      <c r="F50" s="1282"/>
      <c r="G50" s="1282"/>
      <c r="H50" s="1282"/>
      <c r="I50" s="1282"/>
      <c r="J50" s="1282"/>
      <c r="K50" s="1282"/>
    </row>
    <row r="51" spans="1:11" x14ac:dyDescent="0.2">
      <c r="A51" s="359"/>
      <c r="B51" s="341"/>
      <c r="C51" s="341"/>
      <c r="D51" s="341"/>
      <c r="E51" s="468"/>
      <c r="F51" s="341"/>
      <c r="G51" s="468"/>
      <c r="H51" s="341"/>
      <c r="I51" s="468"/>
      <c r="J51" s="341"/>
      <c r="K51" s="341"/>
    </row>
    <row r="52" spans="1:11" x14ac:dyDescent="0.2">
      <c r="A52" s="359"/>
      <c r="B52" s="468"/>
      <c r="C52" s="341"/>
      <c r="D52" s="341"/>
      <c r="E52" s="468"/>
      <c r="F52" s="341"/>
      <c r="G52" s="341"/>
      <c r="H52" s="341"/>
      <c r="I52" s="468"/>
      <c r="J52" s="341"/>
      <c r="K52" s="341"/>
    </row>
    <row r="53" spans="1:11" x14ac:dyDescent="0.2">
      <c r="A53" s="359"/>
      <c r="B53" s="468"/>
      <c r="C53" s="468"/>
      <c r="D53" s="341"/>
      <c r="E53" s="341"/>
      <c r="F53" s="468"/>
      <c r="G53" s="341"/>
      <c r="H53" s="341"/>
      <c r="I53" s="468"/>
      <c r="J53" s="468"/>
      <c r="K53" s="341"/>
    </row>
    <row r="54" spans="1:11" x14ac:dyDescent="0.2">
      <c r="A54" s="359"/>
      <c r="B54" s="468"/>
      <c r="C54" s="468"/>
      <c r="D54" s="341"/>
      <c r="E54" s="341"/>
      <c r="F54" s="341"/>
      <c r="G54" s="468"/>
      <c r="H54" s="341"/>
      <c r="I54" s="341"/>
      <c r="J54" s="468"/>
      <c r="K54" s="341"/>
    </row>
    <row r="55" spans="1:11" x14ac:dyDescent="0.2">
      <c r="A55" s="359"/>
      <c r="B55" s="468"/>
      <c r="C55" s="468"/>
      <c r="D55" s="341"/>
      <c r="E55" s="341"/>
      <c r="F55" s="341"/>
      <c r="G55" s="341"/>
      <c r="H55" s="341"/>
      <c r="I55" s="341"/>
      <c r="J55" s="341"/>
      <c r="K55" s="341"/>
    </row>
    <row r="56" spans="1:11" x14ac:dyDescent="0.2">
      <c r="A56" s="359"/>
      <c r="B56" s="341"/>
      <c r="C56" s="469"/>
      <c r="D56" s="341"/>
      <c r="E56" s="341"/>
      <c r="F56" s="341"/>
      <c r="G56" s="341"/>
      <c r="H56" s="341"/>
      <c r="I56" s="341"/>
      <c r="J56" s="341"/>
      <c r="K56" s="341"/>
    </row>
    <row r="57" spans="1:11" x14ac:dyDescent="0.25">
      <c r="B57" s="470"/>
      <c r="C57" s="470"/>
    </row>
    <row r="58" spans="1:11" x14ac:dyDescent="0.25">
      <c r="B58" s="470"/>
    </row>
    <row r="60" spans="1:11" x14ac:dyDescent="0.25">
      <c r="B60" s="470"/>
    </row>
  </sheetData>
  <customSheetViews>
    <customSheetView guid="{B1076A3F-74CA-4685-9B64-0249438E4A9A}"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1"/>
      <headerFooter alignWithMargins="0">
        <oddFooter>&amp;C11</oddFooter>
      </headerFooter>
    </customSheetView>
    <customSheetView guid="{789595AE-36A2-4B02-81C2-3D94932E7381}" showPageBreaks="1" printArea="1" view="pageBreakPreview">
      <pane xSplit="1" ySplit="7" topLeftCell="B47" activePane="bottomRight" state="frozen"/>
      <selection pane="bottomRight" activeCell="K50" sqref="K50"/>
      <pageMargins left="0" right="0" top="0" bottom="0" header="0.51181102362204722" footer="0.55118110236220474"/>
      <printOptions horizontalCentered="1" verticalCentered="1"/>
      <pageSetup paperSize="9" scale="70" orientation="landscape" verticalDpi="4294967294" r:id="rId2"/>
      <headerFooter alignWithMargins="0">
        <oddFooter>&amp;C11</oddFooter>
      </headerFooter>
    </customSheetView>
  </customSheetViews>
  <mergeCells count="18">
    <mergeCell ref="A1:K1"/>
    <mergeCell ref="A2:K2"/>
    <mergeCell ref="B4:E4"/>
    <mergeCell ref="F4:I4"/>
    <mergeCell ref="I3:J3"/>
    <mergeCell ref="A50:K50"/>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31496062992125984"/>
  <pageSetup paperSize="9" scale="74" orientation="landscape"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view="pageBreakPreview" zoomScaleNormal="98" zoomScaleSheetLayoutView="100" workbookViewId="0">
      <pane xSplit="1" ySplit="7" topLeftCell="B25"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2.75" x14ac:dyDescent="0.2"/>
  <cols>
    <col min="1" max="1" width="43.42578125" style="4" customWidth="1"/>
    <col min="2" max="2" width="14" style="22" customWidth="1"/>
    <col min="3" max="3" width="12.5703125" style="22" customWidth="1"/>
    <col min="4" max="4" width="15.28515625" style="22" customWidth="1"/>
    <col min="5" max="5" width="11" style="22" customWidth="1"/>
    <col min="6" max="6" width="13.42578125" style="22" customWidth="1"/>
    <col min="7" max="7" width="16.140625" style="22" customWidth="1"/>
    <col min="8" max="8" width="18" style="22" customWidth="1"/>
    <col min="9" max="9" width="14" style="22" customWidth="1"/>
    <col min="10" max="10" width="12.5703125" style="22" customWidth="1"/>
    <col min="11" max="12" width="12.42578125" style="22" customWidth="1"/>
    <col min="13" max="13" width="23.28515625" style="22" customWidth="1"/>
    <col min="14" max="14" width="16.28515625" style="22" customWidth="1"/>
    <col min="15" max="16384" width="23.28515625" style="22"/>
  </cols>
  <sheetData>
    <row r="1" spans="1:16" ht="15.75" x14ac:dyDescent="0.2">
      <c r="A1" s="1227" t="s">
        <v>207</v>
      </c>
      <c r="B1" s="1227"/>
      <c r="C1" s="1227"/>
      <c r="D1" s="1227"/>
      <c r="E1" s="1227"/>
      <c r="F1" s="1227"/>
      <c r="G1" s="1227"/>
      <c r="H1" s="1227"/>
      <c r="I1" s="1227"/>
      <c r="J1" s="1227"/>
      <c r="K1" s="1227"/>
    </row>
    <row r="2" spans="1:16" ht="15.75" x14ac:dyDescent="0.2">
      <c r="A2" s="1227" t="s">
        <v>1130</v>
      </c>
      <c r="B2" s="1227"/>
      <c r="C2" s="1227"/>
      <c r="D2" s="1227"/>
      <c r="E2" s="1227"/>
      <c r="F2" s="1227"/>
      <c r="G2" s="1227"/>
      <c r="H2" s="1227"/>
      <c r="I2" s="1227"/>
      <c r="J2" s="1227"/>
      <c r="K2" s="1227"/>
    </row>
    <row r="3" spans="1:16" ht="12" customHeight="1" thickBot="1" x14ac:dyDescent="0.25">
      <c r="A3" s="101"/>
      <c r="B3" s="110"/>
      <c r="C3" s="110"/>
      <c r="D3" s="110"/>
      <c r="E3" s="110"/>
      <c r="F3" s="110"/>
      <c r="G3" s="110"/>
      <c r="H3" s="110"/>
      <c r="I3" s="1314" t="s">
        <v>205</v>
      </c>
      <c r="J3" s="1314"/>
      <c r="K3" s="447"/>
    </row>
    <row r="4" spans="1:16" s="53" customFormat="1" ht="15.75" x14ac:dyDescent="0.2">
      <c r="A4" s="131" t="s">
        <v>399</v>
      </c>
      <c r="B4" s="1334" t="s">
        <v>64</v>
      </c>
      <c r="C4" s="1335"/>
      <c r="D4" s="1335"/>
      <c r="E4" s="1336"/>
      <c r="F4" s="1334" t="s">
        <v>65</v>
      </c>
      <c r="G4" s="1335"/>
      <c r="H4" s="1335"/>
      <c r="I4" s="1336"/>
      <c r="J4" s="449" t="s">
        <v>66</v>
      </c>
      <c r="K4" s="448"/>
      <c r="L4" s="1303"/>
    </row>
    <row r="5" spans="1:16" s="56" customFormat="1" ht="12.75" customHeight="1" x14ac:dyDescent="0.2">
      <c r="A5" s="1329" t="s">
        <v>67</v>
      </c>
      <c r="B5" s="1330" t="s">
        <v>68</v>
      </c>
      <c r="C5" s="1330" t="s">
        <v>221</v>
      </c>
      <c r="D5" s="1330" t="s">
        <v>220</v>
      </c>
      <c r="E5" s="1330" t="s">
        <v>424</v>
      </c>
      <c r="F5" s="1330" t="s">
        <v>280</v>
      </c>
      <c r="G5" s="1330" t="s">
        <v>71</v>
      </c>
      <c r="H5" s="1331" t="s">
        <v>233</v>
      </c>
      <c r="I5" s="1685" t="s">
        <v>224</v>
      </c>
      <c r="J5" s="1330" t="s">
        <v>322</v>
      </c>
      <c r="K5" s="1333" t="s">
        <v>202</v>
      </c>
      <c r="L5" s="1304"/>
    </row>
    <row r="6" spans="1:16" s="56" customFormat="1" ht="84.75" customHeight="1" x14ac:dyDescent="0.2">
      <c r="A6" s="1267"/>
      <c r="B6" s="1330"/>
      <c r="C6" s="1330"/>
      <c r="D6" s="1330"/>
      <c r="E6" s="1330"/>
      <c r="F6" s="1330"/>
      <c r="G6" s="1330"/>
      <c r="H6" s="1332"/>
      <c r="I6" s="1685"/>
      <c r="J6" s="1330"/>
      <c r="K6" s="1333"/>
      <c r="L6" s="1304"/>
    </row>
    <row r="7" spans="1:16" s="53" customFormat="1" x14ac:dyDescent="0.2">
      <c r="A7" s="180"/>
      <c r="B7" s="75">
        <v>1</v>
      </c>
      <c r="C7" s="75">
        <v>2</v>
      </c>
      <c r="D7" s="75">
        <v>3</v>
      </c>
      <c r="E7" s="181">
        <v>4</v>
      </c>
      <c r="F7" s="181">
        <v>5</v>
      </c>
      <c r="G7" s="75">
        <v>6</v>
      </c>
      <c r="H7" s="75">
        <v>7</v>
      </c>
      <c r="I7" s="75">
        <v>8</v>
      </c>
      <c r="J7" s="75">
        <v>9</v>
      </c>
      <c r="K7" s="62">
        <v>10</v>
      </c>
      <c r="L7" s="93"/>
    </row>
    <row r="8" spans="1:16" ht="15" x14ac:dyDescent="0.2">
      <c r="A8" s="115" t="s">
        <v>246</v>
      </c>
      <c r="B8" s="147"/>
      <c r="C8" s="118"/>
      <c r="D8" s="118"/>
      <c r="E8" s="118"/>
      <c r="F8" s="118"/>
      <c r="G8" s="118"/>
      <c r="H8" s="118"/>
      <c r="I8" s="118"/>
      <c r="J8" s="118"/>
      <c r="K8" s="119"/>
      <c r="L8" s="28"/>
    </row>
    <row r="9" spans="1:16" ht="15" x14ac:dyDescent="0.2">
      <c r="A9" s="115" t="s">
        <v>72</v>
      </c>
      <c r="B9" s="118"/>
      <c r="C9" s="118"/>
      <c r="D9" s="118"/>
      <c r="E9" s="118"/>
      <c r="F9" s="118"/>
      <c r="G9" s="118"/>
      <c r="H9" s="118"/>
      <c r="I9" s="118"/>
      <c r="J9" s="118"/>
      <c r="K9" s="119"/>
      <c r="L9" s="91"/>
    </row>
    <row r="10" spans="1:16" ht="15" x14ac:dyDescent="0.2">
      <c r="A10" s="115" t="s">
        <v>73</v>
      </c>
      <c r="B10" s="118">
        <v>0</v>
      </c>
      <c r="C10" s="118">
        <v>0</v>
      </c>
      <c r="D10" s="118">
        <v>0</v>
      </c>
      <c r="E10" s="118">
        <f>B10+C10-D10</f>
        <v>0</v>
      </c>
      <c r="F10" s="118">
        <f t="shared" ref="F10:I10" si="0">C10+D10-E10</f>
        <v>0</v>
      </c>
      <c r="G10" s="118">
        <f t="shared" si="0"/>
        <v>0</v>
      </c>
      <c r="H10" s="118">
        <f t="shared" si="0"/>
        <v>0</v>
      </c>
      <c r="I10" s="118">
        <f t="shared" si="0"/>
        <v>0</v>
      </c>
      <c r="J10" s="150">
        <f>E10-I10</f>
        <v>0</v>
      </c>
      <c r="K10" s="119">
        <f t="shared" ref="K10:K40" si="1">F10-J10</f>
        <v>0</v>
      </c>
      <c r="L10" s="91"/>
    </row>
    <row r="11" spans="1:16" ht="15" x14ac:dyDescent="0.2">
      <c r="A11" s="115" t="s">
        <v>74</v>
      </c>
      <c r="B11" s="118">
        <v>0</v>
      </c>
      <c r="C11" s="118">
        <v>0</v>
      </c>
      <c r="D11" s="118">
        <v>0</v>
      </c>
      <c r="E11" s="118">
        <f>B11+C11-D11</f>
        <v>0</v>
      </c>
      <c r="F11" s="118">
        <v>0</v>
      </c>
      <c r="G11" s="118">
        <v>0</v>
      </c>
      <c r="H11" s="118">
        <v>0</v>
      </c>
      <c r="I11" s="118">
        <f>+G11+F11-H11</f>
        <v>0</v>
      </c>
      <c r="J11" s="150">
        <f t="shared" ref="J11:J43" si="2">E11-I11</f>
        <v>0</v>
      </c>
      <c r="K11" s="119"/>
      <c r="L11" s="91"/>
    </row>
    <row r="12" spans="1:16" ht="9.75" customHeight="1" x14ac:dyDescent="0.2">
      <c r="A12" s="115"/>
      <c r="B12" s="118"/>
      <c r="C12" s="118"/>
      <c r="D12" s="118"/>
      <c r="E12" s="118"/>
      <c r="F12" s="118"/>
      <c r="G12" s="118"/>
      <c r="H12" s="118"/>
      <c r="I12" s="118"/>
      <c r="J12" s="150"/>
      <c r="K12" s="119">
        <f t="shared" si="1"/>
        <v>0</v>
      </c>
      <c r="L12" s="91"/>
    </row>
    <row r="13" spans="1:16" ht="15" x14ac:dyDescent="0.2">
      <c r="A13" s="115" t="s">
        <v>75</v>
      </c>
      <c r="B13" s="147">
        <v>0</v>
      </c>
      <c r="C13" s="118">
        <v>0</v>
      </c>
      <c r="D13" s="118">
        <v>0</v>
      </c>
      <c r="E13" s="118">
        <f>B13+C13-D13</f>
        <v>0</v>
      </c>
      <c r="F13" s="118">
        <v>0</v>
      </c>
      <c r="G13" s="118">
        <v>0</v>
      </c>
      <c r="H13" s="118">
        <v>0</v>
      </c>
      <c r="I13" s="118">
        <f>+G13+F13-H13</f>
        <v>0</v>
      </c>
      <c r="J13" s="150">
        <f t="shared" si="2"/>
        <v>0</v>
      </c>
      <c r="K13" s="119"/>
      <c r="L13" s="91"/>
      <c r="M13" s="25"/>
      <c r="N13" s="48"/>
      <c r="O13" s="25"/>
      <c r="P13" s="33"/>
    </row>
    <row r="14" spans="1:16" ht="10.5" customHeight="1" x14ac:dyDescent="0.2">
      <c r="A14" s="115"/>
      <c r="B14" s="118"/>
      <c r="C14" s="118"/>
      <c r="D14" s="118"/>
      <c r="E14" s="118"/>
      <c r="F14" s="118"/>
      <c r="G14" s="118"/>
      <c r="H14" s="118"/>
      <c r="I14" s="118"/>
      <c r="J14" s="150"/>
      <c r="K14" s="119">
        <f t="shared" si="1"/>
        <v>0</v>
      </c>
      <c r="L14" s="91"/>
      <c r="M14" s="25"/>
      <c r="N14" s="48"/>
      <c r="O14" s="25"/>
      <c r="P14" s="33"/>
    </row>
    <row r="15" spans="1:16" ht="15" x14ac:dyDescent="0.2">
      <c r="A15" s="115" t="s">
        <v>76</v>
      </c>
      <c r="B15" s="118">
        <v>0</v>
      </c>
      <c r="C15" s="118">
        <v>0</v>
      </c>
      <c r="D15" s="118">
        <v>0</v>
      </c>
      <c r="E15" s="118">
        <f>B15+C15-D15</f>
        <v>0</v>
      </c>
      <c r="F15" s="118">
        <v>0</v>
      </c>
      <c r="G15" s="118">
        <v>0</v>
      </c>
      <c r="H15" s="118">
        <v>0</v>
      </c>
      <c r="I15" s="118">
        <f>+G15+F15-H15</f>
        <v>0</v>
      </c>
      <c r="J15" s="150">
        <f t="shared" si="2"/>
        <v>0</v>
      </c>
      <c r="K15" s="119"/>
      <c r="L15" s="91"/>
      <c r="M15" s="25"/>
      <c r="N15" s="48"/>
      <c r="O15" s="25"/>
      <c r="P15" s="33"/>
    </row>
    <row r="16" spans="1:16" ht="9.75" customHeight="1" x14ac:dyDescent="0.2">
      <c r="A16" s="115"/>
      <c r="B16" s="118"/>
      <c r="C16" s="118"/>
      <c r="D16" s="118"/>
      <c r="E16" s="118"/>
      <c r="F16" s="118"/>
      <c r="G16" s="118"/>
      <c r="H16" s="118"/>
      <c r="I16" s="118"/>
      <c r="J16" s="150"/>
      <c r="K16" s="119">
        <f t="shared" si="1"/>
        <v>0</v>
      </c>
      <c r="L16" s="91"/>
      <c r="M16" s="25"/>
      <c r="N16" s="48"/>
      <c r="O16" s="25"/>
      <c r="P16" s="33"/>
    </row>
    <row r="17" spans="1:16" ht="15" x14ac:dyDescent="0.2">
      <c r="A17" s="115" t="s">
        <v>77</v>
      </c>
      <c r="B17" s="147">
        <v>0</v>
      </c>
      <c r="C17" s="118">
        <v>0</v>
      </c>
      <c r="D17" s="118">
        <f>SUM(D9:D16)</f>
        <v>0</v>
      </c>
      <c r="E17" s="118">
        <f>B17+C17-D17</f>
        <v>0</v>
      </c>
      <c r="F17" s="118">
        <v>0</v>
      </c>
      <c r="G17" s="118">
        <v>0</v>
      </c>
      <c r="H17" s="118">
        <v>0</v>
      </c>
      <c r="I17" s="118">
        <f>+G17+F17-H17</f>
        <v>0</v>
      </c>
      <c r="J17" s="150">
        <f t="shared" si="2"/>
        <v>0</v>
      </c>
      <c r="K17" s="119"/>
      <c r="L17" s="91"/>
      <c r="M17" s="25"/>
      <c r="N17" s="48"/>
      <c r="O17" s="25"/>
      <c r="P17" s="33"/>
    </row>
    <row r="18" spans="1:16" ht="9" customHeight="1" x14ac:dyDescent="0.2">
      <c r="A18" s="115"/>
      <c r="B18" s="118"/>
      <c r="C18" s="118"/>
      <c r="D18" s="118"/>
      <c r="E18" s="118"/>
      <c r="F18" s="118"/>
      <c r="G18" s="118"/>
      <c r="H18" s="118"/>
      <c r="I18" s="118"/>
      <c r="J18" s="150"/>
      <c r="K18" s="119">
        <f t="shared" si="1"/>
        <v>0</v>
      </c>
      <c r="L18" s="91"/>
      <c r="M18" s="25"/>
      <c r="N18" s="48"/>
      <c r="O18" s="25"/>
      <c r="P18" s="33"/>
    </row>
    <row r="19" spans="1:16" ht="15" x14ac:dyDescent="0.2">
      <c r="A19" s="115" t="s">
        <v>78</v>
      </c>
      <c r="B19" s="118">
        <v>0</v>
      </c>
      <c r="C19" s="118">
        <v>0</v>
      </c>
      <c r="D19" s="118">
        <v>0</v>
      </c>
      <c r="E19" s="118">
        <f>B19+C19-D19</f>
        <v>0</v>
      </c>
      <c r="F19" s="118">
        <v>0</v>
      </c>
      <c r="G19" s="118">
        <v>0</v>
      </c>
      <c r="H19" s="118">
        <v>0</v>
      </c>
      <c r="I19" s="118">
        <f>+G19+F19-H19</f>
        <v>0</v>
      </c>
      <c r="J19" s="150">
        <f t="shared" si="2"/>
        <v>0</v>
      </c>
      <c r="K19" s="119"/>
      <c r="L19" s="91"/>
      <c r="M19" s="25"/>
      <c r="N19" s="48"/>
      <c r="O19" s="25"/>
      <c r="P19" s="33"/>
    </row>
    <row r="20" spans="1:16" ht="10.5" customHeight="1" x14ac:dyDescent="0.2">
      <c r="A20" s="115"/>
      <c r="B20" s="118"/>
      <c r="C20" s="118"/>
      <c r="D20" s="118"/>
      <c r="E20" s="118"/>
      <c r="F20" s="118"/>
      <c r="G20" s="118"/>
      <c r="H20" s="118"/>
      <c r="I20" s="118"/>
      <c r="J20" s="150"/>
      <c r="K20" s="119">
        <f t="shared" si="1"/>
        <v>0</v>
      </c>
      <c r="L20" s="91"/>
      <c r="M20" s="25"/>
      <c r="N20" s="48"/>
      <c r="O20" s="25"/>
      <c r="P20" s="33"/>
    </row>
    <row r="21" spans="1:16" ht="15" x14ac:dyDescent="0.2">
      <c r="A21" s="115" t="s">
        <v>79</v>
      </c>
      <c r="B21" s="118">
        <v>0</v>
      </c>
      <c r="C21" s="118">
        <v>0</v>
      </c>
      <c r="D21" s="118">
        <v>0</v>
      </c>
      <c r="E21" s="118">
        <f>B21+C21-D21</f>
        <v>0</v>
      </c>
      <c r="F21" s="118">
        <v>0</v>
      </c>
      <c r="G21" s="118">
        <v>0</v>
      </c>
      <c r="H21" s="118">
        <v>0</v>
      </c>
      <c r="I21" s="118">
        <f>+G21+F21-H21</f>
        <v>0</v>
      </c>
      <c r="J21" s="150">
        <f t="shared" si="2"/>
        <v>0</v>
      </c>
      <c r="K21" s="119"/>
      <c r="L21" s="91"/>
      <c r="M21" s="25"/>
      <c r="N21" s="48"/>
      <c r="O21" s="25"/>
      <c r="P21" s="33"/>
    </row>
    <row r="22" spans="1:16" ht="9" customHeight="1" x14ac:dyDescent="0.2">
      <c r="A22" s="115"/>
      <c r="B22" s="118"/>
      <c r="C22" s="118"/>
      <c r="D22" s="118"/>
      <c r="E22" s="118"/>
      <c r="F22" s="118"/>
      <c r="G22" s="118"/>
      <c r="H22" s="118"/>
      <c r="I22" s="118"/>
      <c r="J22" s="150"/>
      <c r="K22" s="119">
        <f t="shared" si="1"/>
        <v>0</v>
      </c>
      <c r="L22" s="91"/>
      <c r="M22" s="25"/>
      <c r="N22" s="48"/>
      <c r="O22" s="25"/>
      <c r="P22" s="33"/>
    </row>
    <row r="23" spans="1:16" ht="15" x14ac:dyDescent="0.2">
      <c r="A23" s="115" t="s">
        <v>80</v>
      </c>
      <c r="B23" s="118">
        <v>0</v>
      </c>
      <c r="C23" s="118">
        <v>0</v>
      </c>
      <c r="D23" s="118">
        <v>0</v>
      </c>
      <c r="E23" s="118">
        <f>B23+C23-D23</f>
        <v>0</v>
      </c>
      <c r="F23" s="118">
        <v>0</v>
      </c>
      <c r="G23" s="118">
        <v>0</v>
      </c>
      <c r="H23" s="118">
        <v>0</v>
      </c>
      <c r="I23" s="118">
        <f>+G23+F23-H23</f>
        <v>0</v>
      </c>
      <c r="J23" s="150">
        <f t="shared" si="2"/>
        <v>0</v>
      </c>
      <c r="K23" s="119"/>
      <c r="L23" s="91"/>
      <c r="M23" s="25"/>
      <c r="N23" s="48"/>
      <c r="O23" s="25"/>
      <c r="P23" s="33"/>
    </row>
    <row r="24" spans="1:16" ht="9.75" customHeight="1" x14ac:dyDescent="0.2">
      <c r="A24" s="115"/>
      <c r="B24" s="118"/>
      <c r="C24" s="118"/>
      <c r="D24" s="118"/>
      <c r="E24" s="118"/>
      <c r="F24" s="118"/>
      <c r="G24" s="118"/>
      <c r="H24" s="118"/>
      <c r="I24" s="118"/>
      <c r="J24" s="150"/>
      <c r="K24" s="119">
        <f t="shared" si="1"/>
        <v>0</v>
      </c>
      <c r="L24" s="91"/>
      <c r="M24" s="25"/>
      <c r="N24" s="48"/>
      <c r="O24" s="25"/>
      <c r="P24" s="33"/>
    </row>
    <row r="25" spans="1:16" ht="15" x14ac:dyDescent="0.2">
      <c r="A25" s="115" t="s">
        <v>81</v>
      </c>
      <c r="B25" s="118">
        <v>0</v>
      </c>
      <c r="C25" s="118">
        <v>0</v>
      </c>
      <c r="D25" s="118">
        <v>0</v>
      </c>
      <c r="E25" s="118">
        <f>B25+C25-D25</f>
        <v>0</v>
      </c>
      <c r="F25" s="118">
        <v>0</v>
      </c>
      <c r="G25" s="118">
        <v>0</v>
      </c>
      <c r="H25" s="118">
        <v>0</v>
      </c>
      <c r="I25" s="118">
        <f>+G25+F25-H25</f>
        <v>0</v>
      </c>
      <c r="J25" s="150">
        <f t="shared" si="2"/>
        <v>0</v>
      </c>
      <c r="K25" s="188"/>
      <c r="L25" s="91"/>
      <c r="M25" s="25"/>
      <c r="N25" s="48"/>
      <c r="O25" s="25"/>
      <c r="P25" s="33"/>
    </row>
    <row r="26" spans="1:16" ht="9" customHeight="1" x14ac:dyDescent="0.2">
      <c r="A26" s="115"/>
      <c r="B26" s="118"/>
      <c r="C26" s="118"/>
      <c r="D26" s="118"/>
      <c r="E26" s="118"/>
      <c r="F26" s="118"/>
      <c r="G26" s="118"/>
      <c r="H26" s="118"/>
      <c r="I26" s="118"/>
      <c r="J26" s="150"/>
      <c r="K26" s="119">
        <f t="shared" si="1"/>
        <v>0</v>
      </c>
      <c r="L26" s="91"/>
      <c r="M26" s="25"/>
      <c r="N26" s="48"/>
      <c r="O26" s="25"/>
      <c r="P26" s="33"/>
    </row>
    <row r="27" spans="1:16" ht="15" x14ac:dyDescent="0.2">
      <c r="A27" s="115" t="s">
        <v>222</v>
      </c>
      <c r="B27" s="118">
        <v>0</v>
      </c>
      <c r="C27" s="118">
        <v>0</v>
      </c>
      <c r="D27" s="118">
        <v>0</v>
      </c>
      <c r="E27" s="118">
        <f>B27+C27-D27</f>
        <v>0</v>
      </c>
      <c r="F27" s="118">
        <v>0</v>
      </c>
      <c r="G27" s="118">
        <v>0</v>
      </c>
      <c r="H27" s="118">
        <v>0</v>
      </c>
      <c r="I27" s="118">
        <f>+G27+F27-H27</f>
        <v>0</v>
      </c>
      <c r="J27" s="150">
        <f t="shared" si="2"/>
        <v>0</v>
      </c>
      <c r="K27" s="119"/>
      <c r="L27" s="91"/>
      <c r="M27" s="25"/>
      <c r="N27" s="48"/>
      <c r="O27" s="25"/>
      <c r="P27" s="33"/>
    </row>
    <row r="28" spans="1:16" ht="9.75" customHeight="1" x14ac:dyDescent="0.2">
      <c r="A28" s="115"/>
      <c r="B28" s="118"/>
      <c r="C28" s="118"/>
      <c r="D28" s="118"/>
      <c r="E28" s="118"/>
      <c r="F28" s="118"/>
      <c r="G28" s="118"/>
      <c r="H28" s="118"/>
      <c r="I28" s="118"/>
      <c r="J28" s="150"/>
      <c r="K28" s="119">
        <f t="shared" si="1"/>
        <v>0</v>
      </c>
      <c r="L28" s="91"/>
      <c r="M28" s="25"/>
      <c r="N28" s="48"/>
      <c r="O28" s="25"/>
      <c r="P28" s="33"/>
    </row>
    <row r="29" spans="1:16" ht="15" x14ac:dyDescent="0.2">
      <c r="A29" s="115" t="s">
        <v>82</v>
      </c>
      <c r="B29" s="118">
        <v>0</v>
      </c>
      <c r="C29" s="118">
        <v>0</v>
      </c>
      <c r="D29" s="118">
        <v>0</v>
      </c>
      <c r="E29" s="118">
        <f>B29+C29-D29</f>
        <v>0</v>
      </c>
      <c r="F29" s="118">
        <v>0</v>
      </c>
      <c r="G29" s="118">
        <v>0</v>
      </c>
      <c r="H29" s="118">
        <v>0</v>
      </c>
      <c r="I29" s="118">
        <f>+G29+F29-H29</f>
        <v>0</v>
      </c>
      <c r="J29" s="150">
        <f t="shared" si="2"/>
        <v>0</v>
      </c>
      <c r="K29" s="119"/>
      <c r="L29" s="91"/>
      <c r="M29" s="25"/>
      <c r="N29" s="48"/>
      <c r="O29" s="25"/>
      <c r="P29" s="33"/>
    </row>
    <row r="30" spans="1:16" ht="10.5" customHeight="1" x14ac:dyDescent="0.2">
      <c r="A30" s="115"/>
      <c r="B30" s="118"/>
      <c r="C30" s="118"/>
      <c r="D30" s="118"/>
      <c r="E30" s="118"/>
      <c r="F30" s="118"/>
      <c r="G30" s="118"/>
      <c r="H30" s="118"/>
      <c r="I30" s="118"/>
      <c r="J30" s="150"/>
      <c r="K30" s="119">
        <f t="shared" si="1"/>
        <v>0</v>
      </c>
      <c r="L30" s="91"/>
      <c r="M30" s="25"/>
      <c r="N30" s="48"/>
      <c r="O30" s="25"/>
      <c r="P30" s="33"/>
    </row>
    <row r="31" spans="1:16" ht="15" x14ac:dyDescent="0.2">
      <c r="A31" s="115" t="s">
        <v>83</v>
      </c>
      <c r="B31" s="118">
        <v>0</v>
      </c>
      <c r="C31" s="118">
        <v>0</v>
      </c>
      <c r="D31" s="118">
        <v>0</v>
      </c>
      <c r="E31" s="118">
        <f>B31+C31-D31</f>
        <v>0</v>
      </c>
      <c r="F31" s="118">
        <v>0</v>
      </c>
      <c r="G31" s="118">
        <v>0</v>
      </c>
      <c r="H31" s="118">
        <v>0</v>
      </c>
      <c r="I31" s="118">
        <f>+G31+F31-H31</f>
        <v>0</v>
      </c>
      <c r="J31" s="150">
        <f t="shared" si="2"/>
        <v>0</v>
      </c>
      <c r="K31" s="119"/>
      <c r="L31" s="91"/>
      <c r="M31" s="25"/>
      <c r="N31" s="48"/>
      <c r="O31" s="25"/>
      <c r="P31" s="33"/>
    </row>
    <row r="32" spans="1:16" ht="9" customHeight="1" x14ac:dyDescent="0.2">
      <c r="A32" s="115"/>
      <c r="B32" s="118"/>
      <c r="C32" s="118"/>
      <c r="D32" s="118"/>
      <c r="E32" s="118"/>
      <c r="F32" s="118"/>
      <c r="G32" s="118"/>
      <c r="H32" s="118"/>
      <c r="I32" s="118"/>
      <c r="J32" s="150"/>
      <c r="K32" s="119">
        <f t="shared" si="1"/>
        <v>0</v>
      </c>
      <c r="L32" s="91"/>
      <c r="M32" s="25"/>
      <c r="N32" s="48"/>
      <c r="O32" s="25"/>
      <c r="P32" s="33"/>
    </row>
    <row r="33" spans="1:16" ht="15" x14ac:dyDescent="0.2">
      <c r="A33" s="115" t="s">
        <v>84</v>
      </c>
      <c r="B33" s="118">
        <v>0</v>
      </c>
      <c r="C33" s="118">
        <v>0</v>
      </c>
      <c r="D33" s="118">
        <v>0</v>
      </c>
      <c r="E33" s="118">
        <f>B33+C33-D33</f>
        <v>0</v>
      </c>
      <c r="F33" s="118">
        <v>0</v>
      </c>
      <c r="G33" s="118">
        <v>0</v>
      </c>
      <c r="H33" s="118">
        <v>0</v>
      </c>
      <c r="I33" s="118">
        <f>+G33+F33-H33</f>
        <v>0</v>
      </c>
      <c r="J33" s="150">
        <f t="shared" si="2"/>
        <v>0</v>
      </c>
      <c r="K33" s="119"/>
      <c r="L33" s="91"/>
      <c r="M33" s="25"/>
      <c r="N33" s="48"/>
      <c r="O33" s="25"/>
      <c r="P33" s="33"/>
    </row>
    <row r="34" spans="1:16" ht="9.75" customHeight="1" x14ac:dyDescent="0.2">
      <c r="A34" s="115"/>
      <c r="B34" s="118"/>
      <c r="C34" s="118"/>
      <c r="D34" s="118"/>
      <c r="E34" s="118"/>
      <c r="F34" s="118"/>
      <c r="G34" s="118"/>
      <c r="H34" s="118"/>
      <c r="I34" s="118"/>
      <c r="J34" s="150"/>
      <c r="K34" s="119">
        <f t="shared" si="1"/>
        <v>0</v>
      </c>
      <c r="L34" s="91"/>
      <c r="M34" s="25"/>
      <c r="N34" s="48"/>
      <c r="O34" s="25"/>
      <c r="P34" s="33"/>
    </row>
    <row r="35" spans="1:16" ht="30" x14ac:dyDescent="0.2">
      <c r="A35" s="190" t="s">
        <v>85</v>
      </c>
      <c r="B35" s="118">
        <v>0</v>
      </c>
      <c r="C35" s="118">
        <v>0</v>
      </c>
      <c r="D35" s="118">
        <v>0</v>
      </c>
      <c r="E35" s="118">
        <f>B35+C35-D35</f>
        <v>0</v>
      </c>
      <c r="F35" s="118">
        <v>0</v>
      </c>
      <c r="G35" s="118">
        <v>0</v>
      </c>
      <c r="H35" s="118">
        <v>0</v>
      </c>
      <c r="I35" s="118">
        <f>+G35+F35-H35</f>
        <v>0</v>
      </c>
      <c r="J35" s="150">
        <f t="shared" si="2"/>
        <v>0</v>
      </c>
      <c r="K35" s="119"/>
      <c r="L35" s="91"/>
      <c r="M35" s="25"/>
      <c r="N35" s="48"/>
      <c r="O35" s="25"/>
      <c r="P35" s="33"/>
    </row>
    <row r="36" spans="1:16" ht="15" x14ac:dyDescent="0.2">
      <c r="A36" s="115"/>
      <c r="B36" s="118"/>
      <c r="C36" s="118"/>
      <c r="D36" s="118"/>
      <c r="E36" s="118"/>
      <c r="F36" s="118"/>
      <c r="G36" s="118"/>
      <c r="H36" s="118"/>
      <c r="I36" s="118"/>
      <c r="J36" s="150"/>
      <c r="K36" s="119">
        <f t="shared" si="1"/>
        <v>0</v>
      </c>
      <c r="L36" s="91"/>
      <c r="M36" s="25"/>
      <c r="N36" s="48"/>
      <c r="O36" s="25"/>
      <c r="P36" s="33"/>
    </row>
    <row r="37" spans="1:16" ht="15" x14ac:dyDescent="0.2">
      <c r="A37" s="115" t="s">
        <v>86</v>
      </c>
      <c r="B37" s="118">
        <v>0</v>
      </c>
      <c r="C37" s="118">
        <v>0</v>
      </c>
      <c r="D37" s="118">
        <v>0</v>
      </c>
      <c r="E37" s="118">
        <f>B37+C37-D37</f>
        <v>0</v>
      </c>
      <c r="F37" s="118">
        <v>0</v>
      </c>
      <c r="G37" s="118">
        <v>0</v>
      </c>
      <c r="H37" s="118">
        <v>0</v>
      </c>
      <c r="I37" s="118">
        <f>+G37+F37-H37</f>
        <v>0</v>
      </c>
      <c r="J37" s="150">
        <f t="shared" si="2"/>
        <v>0</v>
      </c>
      <c r="K37" s="119"/>
      <c r="L37" s="91"/>
      <c r="M37" s="25"/>
      <c r="N37" s="48"/>
      <c r="O37" s="25"/>
      <c r="P37" s="33"/>
    </row>
    <row r="38" spans="1:16" ht="9.75" customHeight="1" x14ac:dyDescent="0.2">
      <c r="A38" s="115"/>
      <c r="B38" s="118"/>
      <c r="C38" s="118"/>
      <c r="D38" s="118"/>
      <c r="E38" s="118"/>
      <c r="F38" s="118"/>
      <c r="G38" s="118"/>
      <c r="H38" s="118"/>
      <c r="I38" s="118"/>
      <c r="J38" s="150"/>
      <c r="K38" s="119">
        <f t="shared" si="1"/>
        <v>0</v>
      </c>
      <c r="L38" s="91"/>
      <c r="M38" s="25"/>
      <c r="N38" s="48"/>
      <c r="O38" s="25"/>
      <c r="P38" s="33"/>
    </row>
    <row r="39" spans="1:16" ht="15" x14ac:dyDescent="0.2">
      <c r="A39" s="115" t="s">
        <v>87</v>
      </c>
      <c r="B39" s="118">
        <v>0</v>
      </c>
      <c r="C39" s="118">
        <v>0</v>
      </c>
      <c r="D39" s="118">
        <v>0</v>
      </c>
      <c r="E39" s="118">
        <f>B39+C39-D39</f>
        <v>0</v>
      </c>
      <c r="F39" s="118">
        <v>0</v>
      </c>
      <c r="G39" s="118">
        <v>0</v>
      </c>
      <c r="H39" s="118">
        <v>0</v>
      </c>
      <c r="I39" s="118">
        <f>+G39+F39-H39</f>
        <v>0</v>
      </c>
      <c r="J39" s="150">
        <f t="shared" si="2"/>
        <v>0</v>
      </c>
      <c r="K39" s="119"/>
      <c r="L39" s="91"/>
      <c r="M39" s="25"/>
      <c r="N39" s="48"/>
      <c r="O39" s="25"/>
      <c r="P39" s="33"/>
    </row>
    <row r="40" spans="1:16" ht="9.75" customHeight="1" x14ac:dyDescent="0.2">
      <c r="A40" s="115"/>
      <c r="B40" s="118"/>
      <c r="C40" s="118"/>
      <c r="D40" s="118"/>
      <c r="E40" s="118"/>
      <c r="F40" s="118"/>
      <c r="G40" s="118"/>
      <c r="H40" s="118"/>
      <c r="I40" s="118"/>
      <c r="J40" s="150"/>
      <c r="K40" s="119">
        <f t="shared" si="1"/>
        <v>0</v>
      </c>
      <c r="L40" s="91"/>
      <c r="M40" s="25"/>
      <c r="N40" s="48"/>
      <c r="O40" s="25"/>
      <c r="P40" s="33"/>
    </row>
    <row r="41" spans="1:16" ht="15" x14ac:dyDescent="0.2">
      <c r="A41" s="115" t="s">
        <v>88</v>
      </c>
      <c r="B41" s="118">
        <v>0</v>
      </c>
      <c r="C41" s="118">
        <v>0</v>
      </c>
      <c r="D41" s="118">
        <v>0</v>
      </c>
      <c r="E41" s="118">
        <f>B41+C41-D41</f>
        <v>0</v>
      </c>
      <c r="F41" s="26"/>
      <c r="G41" s="26"/>
      <c r="H41" s="26"/>
      <c r="I41" s="118"/>
      <c r="J41" s="150">
        <f t="shared" si="2"/>
        <v>0</v>
      </c>
      <c r="K41" s="119"/>
      <c r="L41" s="91"/>
      <c r="M41" s="25"/>
      <c r="N41" s="48"/>
      <c r="O41" s="25"/>
      <c r="P41" s="33"/>
    </row>
    <row r="42" spans="1:16" ht="9.75" customHeight="1" x14ac:dyDescent="0.2">
      <c r="A42" s="115"/>
      <c r="B42" s="118"/>
      <c r="C42" s="118"/>
      <c r="D42" s="118"/>
      <c r="E42" s="118"/>
      <c r="F42" s="26"/>
      <c r="G42" s="26"/>
      <c r="H42" s="26"/>
      <c r="I42" s="118"/>
      <c r="J42" s="150"/>
      <c r="K42" s="119"/>
      <c r="L42" s="91"/>
      <c r="M42" s="25"/>
      <c r="N42" s="48"/>
      <c r="O42" s="25"/>
      <c r="P42" s="33"/>
    </row>
    <row r="43" spans="1:16" ht="15" x14ac:dyDescent="0.2">
      <c r="A43" s="115" t="s">
        <v>89</v>
      </c>
      <c r="B43" s="118">
        <v>0</v>
      </c>
      <c r="C43" s="118">
        <v>0</v>
      </c>
      <c r="D43" s="118">
        <v>0</v>
      </c>
      <c r="E43" s="118">
        <f>B43+C43-D43</f>
        <v>0</v>
      </c>
      <c r="F43" s="118">
        <v>0</v>
      </c>
      <c r="G43" s="118">
        <v>0</v>
      </c>
      <c r="H43" s="118">
        <v>0</v>
      </c>
      <c r="I43" s="118">
        <f>+G43+F43-H43</f>
        <v>0</v>
      </c>
      <c r="J43" s="150">
        <f t="shared" si="2"/>
        <v>0</v>
      </c>
      <c r="K43" s="119">
        <f>+F43-J43</f>
        <v>0</v>
      </c>
      <c r="L43" s="91"/>
      <c r="M43" s="25"/>
      <c r="N43" s="48"/>
      <c r="O43" s="25"/>
      <c r="P43" s="33"/>
    </row>
    <row r="44" spans="1:16" ht="10.5" customHeight="1" x14ac:dyDescent="0.2">
      <c r="A44" s="115"/>
      <c r="B44" s="118"/>
      <c r="C44" s="118"/>
      <c r="D44" s="118"/>
      <c r="E44" s="118"/>
      <c r="F44" s="118"/>
      <c r="G44" s="118"/>
      <c r="H44" s="118"/>
      <c r="I44" s="118"/>
      <c r="J44" s="150"/>
      <c r="K44" s="119"/>
      <c r="L44" s="91"/>
      <c r="M44" s="25"/>
      <c r="N44" s="48"/>
      <c r="O44" s="25"/>
      <c r="P44" s="33"/>
    </row>
    <row r="45" spans="1:16" ht="15" x14ac:dyDescent="0.2">
      <c r="A45" s="115"/>
      <c r="B45" s="118"/>
      <c r="C45" s="118"/>
      <c r="D45" s="118"/>
      <c r="E45" s="118"/>
      <c r="F45" s="118"/>
      <c r="G45" s="118"/>
      <c r="H45" s="118"/>
      <c r="I45" s="118"/>
      <c r="J45" s="150"/>
      <c r="K45" s="119"/>
      <c r="L45" s="91"/>
      <c r="M45" s="25"/>
      <c r="N45" s="48"/>
      <c r="O45" s="25"/>
      <c r="P45" s="25"/>
    </row>
    <row r="46" spans="1:16" s="4" customFormat="1" ht="15.75" x14ac:dyDescent="0.2">
      <c r="A46" s="121" t="s">
        <v>90</v>
      </c>
      <c r="B46" s="149">
        <f>SUM(B10:B45)</f>
        <v>0</v>
      </c>
      <c r="C46" s="149">
        <f>SUM(C10:C45)</f>
        <v>0</v>
      </c>
      <c r="D46" s="149">
        <f>SUM(D10:D45)</f>
        <v>0</v>
      </c>
      <c r="E46" s="149">
        <f>SUM(E10:E45)</f>
        <v>0</v>
      </c>
      <c r="F46" s="149">
        <f>SUM(F11:F45)</f>
        <v>0</v>
      </c>
      <c r="G46" s="149">
        <f>SUM(G11:G45)</f>
        <v>0</v>
      </c>
      <c r="H46" s="149">
        <f>SUM(H11:H45)</f>
        <v>0</v>
      </c>
      <c r="I46" s="149">
        <f>+F46+G46-H46</f>
        <v>0</v>
      </c>
      <c r="J46" s="150">
        <f>+E46-I46</f>
        <v>0</v>
      </c>
      <c r="K46" s="119">
        <f t="shared" ref="K46:K48" si="3">+F46-J46</f>
        <v>0</v>
      </c>
      <c r="L46" s="92"/>
      <c r="N46" s="41"/>
    </row>
    <row r="47" spans="1:16" ht="15" x14ac:dyDescent="0.2">
      <c r="A47" s="115" t="s">
        <v>91</v>
      </c>
      <c r="B47" s="118">
        <v>0</v>
      </c>
      <c r="C47" s="118">
        <v>0</v>
      </c>
      <c r="D47" s="118">
        <v>0</v>
      </c>
      <c r="E47" s="118">
        <f>B47+C47-D47</f>
        <v>0</v>
      </c>
      <c r="F47" s="118"/>
      <c r="G47" s="118"/>
      <c r="H47" s="118"/>
      <c r="I47" s="149"/>
      <c r="J47" s="150">
        <f>+E47-I47</f>
        <v>0</v>
      </c>
      <c r="K47" s="119">
        <f t="shared" si="3"/>
        <v>0</v>
      </c>
      <c r="L47" s="91"/>
      <c r="M47" s="25"/>
      <c r="N47" s="48"/>
      <c r="O47" s="25"/>
      <c r="P47" s="25"/>
    </row>
    <row r="48" spans="1:16" ht="16.5" thickBot="1" x14ac:dyDescent="0.25">
      <c r="A48" s="191" t="s">
        <v>9</v>
      </c>
      <c r="B48" s="153">
        <f t="shared" ref="B48:H48" si="4">+B46+B47</f>
        <v>0</v>
      </c>
      <c r="C48" s="153">
        <f t="shared" si="4"/>
        <v>0</v>
      </c>
      <c r="D48" s="153">
        <f t="shared" si="4"/>
        <v>0</v>
      </c>
      <c r="E48" s="153">
        <f t="shared" si="4"/>
        <v>0</v>
      </c>
      <c r="F48" s="153">
        <f t="shared" si="4"/>
        <v>0</v>
      </c>
      <c r="G48" s="153">
        <f t="shared" si="4"/>
        <v>0</v>
      </c>
      <c r="H48" s="153">
        <f t="shared" si="4"/>
        <v>0</v>
      </c>
      <c r="I48" s="153">
        <f>+F48+G48-H48</f>
        <v>0</v>
      </c>
      <c r="J48" s="154">
        <f>+E48-I48</f>
        <v>0</v>
      </c>
      <c r="K48" s="119">
        <f t="shared" si="3"/>
        <v>0</v>
      </c>
      <c r="L48" s="94"/>
      <c r="M48" s="33"/>
      <c r="N48" s="48"/>
      <c r="O48" s="33"/>
      <c r="P48" s="33"/>
    </row>
    <row r="49" spans="1:16" x14ac:dyDescent="0.2">
      <c r="A49" s="184"/>
      <c r="B49" s="184"/>
      <c r="C49" s="184"/>
      <c r="D49" s="184"/>
      <c r="E49" s="184"/>
      <c r="F49" s="184"/>
      <c r="G49" s="184"/>
      <c r="H49" s="184"/>
      <c r="I49" s="184"/>
      <c r="J49" s="184"/>
      <c r="K49" s="184"/>
      <c r="L49" s="33"/>
      <c r="M49" s="33"/>
      <c r="N49" s="48"/>
      <c r="O49" s="33"/>
      <c r="P49" s="33"/>
    </row>
    <row r="50" spans="1:16" x14ac:dyDescent="0.2">
      <c r="A50" s="158"/>
      <c r="B50" s="139"/>
      <c r="C50" s="139"/>
      <c r="D50" s="139"/>
      <c r="E50" s="139"/>
      <c r="F50" s="139"/>
      <c r="G50" s="139"/>
      <c r="H50" s="139"/>
      <c r="I50" s="139"/>
      <c r="J50" s="139"/>
      <c r="K50" s="139"/>
      <c r="L50" s="25"/>
      <c r="M50" s="25"/>
      <c r="N50" s="25"/>
      <c r="O50" s="25"/>
      <c r="P50" s="25"/>
    </row>
    <row r="51" spans="1:16" x14ac:dyDescent="0.2">
      <c r="A51" s="1282" t="s">
        <v>1245</v>
      </c>
      <c r="B51" s="1282"/>
      <c r="C51" s="1282"/>
      <c r="D51" s="1282"/>
      <c r="E51" s="1282"/>
      <c r="F51" s="1282"/>
      <c r="G51" s="1282"/>
      <c r="H51" s="1282"/>
      <c r="I51" s="1282"/>
      <c r="J51" s="1282"/>
      <c r="K51" s="1282"/>
      <c r="L51" s="25"/>
      <c r="M51" s="25"/>
      <c r="N51" s="25"/>
      <c r="O51" s="25"/>
      <c r="P51" s="25"/>
    </row>
    <row r="52" spans="1:16" x14ac:dyDescent="0.2">
      <c r="A52" s="110"/>
      <c r="B52" s="111"/>
      <c r="C52" s="111"/>
      <c r="D52" s="111"/>
      <c r="E52" s="111"/>
      <c r="F52" s="128"/>
      <c r="G52" s="111"/>
      <c r="H52" s="111"/>
      <c r="I52" s="111"/>
      <c r="J52" s="128"/>
      <c r="K52" s="111"/>
      <c r="M52" s="25"/>
      <c r="N52" s="25"/>
      <c r="O52" s="25"/>
      <c r="P52" s="25"/>
    </row>
    <row r="53" spans="1:16" x14ac:dyDescent="0.2">
      <c r="A53" s="110"/>
      <c r="B53" s="111"/>
      <c r="C53" s="111"/>
      <c r="D53" s="111"/>
      <c r="E53" s="111"/>
      <c r="F53" s="128"/>
      <c r="G53" s="111"/>
      <c r="H53" s="139"/>
      <c r="I53" s="111"/>
      <c r="J53" s="192"/>
      <c r="K53" s="111"/>
      <c r="M53" s="25"/>
      <c r="N53" s="25"/>
      <c r="O53" s="25"/>
      <c r="P53" s="25"/>
    </row>
    <row r="54" spans="1:16" ht="10.5" customHeight="1" x14ac:dyDescent="0.2">
      <c r="A54" s="110"/>
      <c r="B54" s="111"/>
      <c r="C54" s="111"/>
      <c r="D54" s="111"/>
      <c r="E54" s="128"/>
      <c r="F54" s="111"/>
      <c r="G54" s="128"/>
      <c r="H54" s="111"/>
      <c r="I54" s="128"/>
      <c r="J54" s="111"/>
      <c r="K54" s="111"/>
      <c r="M54" s="25"/>
      <c r="N54" s="25"/>
      <c r="O54" s="25"/>
      <c r="P54" s="25"/>
    </row>
    <row r="55" spans="1:16" hidden="1" x14ac:dyDescent="0.2">
      <c r="B55" s="31"/>
      <c r="E55" s="31"/>
      <c r="I55" s="31"/>
      <c r="M55" s="25"/>
      <c r="N55" s="25"/>
      <c r="O55" s="25"/>
      <c r="P55" s="25"/>
    </row>
    <row r="56" spans="1:16" x14ac:dyDescent="0.2">
      <c r="B56" s="31"/>
      <c r="C56" s="31"/>
      <c r="F56" s="31"/>
      <c r="I56" s="31"/>
      <c r="J56" s="31"/>
      <c r="M56" s="25"/>
      <c r="N56" s="25"/>
      <c r="O56" s="25"/>
      <c r="P56" s="25"/>
    </row>
    <row r="57" spans="1:16" x14ac:dyDescent="0.2">
      <c r="B57" s="31"/>
      <c r="C57" s="31"/>
      <c r="G57" s="31"/>
      <c r="J57" s="31"/>
    </row>
    <row r="58" spans="1:16" x14ac:dyDescent="0.2">
      <c r="B58" s="31"/>
      <c r="C58" s="31"/>
    </row>
    <row r="60" spans="1:16" x14ac:dyDescent="0.2">
      <c r="B60" s="31"/>
      <c r="C60" s="31"/>
    </row>
    <row r="61" spans="1:16" x14ac:dyDescent="0.2">
      <c r="B61" s="31"/>
    </row>
    <row r="63" spans="1:16" x14ac:dyDescent="0.2">
      <c r="B63" s="31"/>
    </row>
  </sheetData>
  <customSheetViews>
    <customSheetView guid="{B1076A3F-74CA-4685-9B64-0249438E4A9A}"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1"/>
      <headerFooter alignWithMargins="0"/>
    </customSheetView>
    <customSheetView guid="{789595AE-36A2-4B02-81C2-3D94932E7381}" showPageBreaks="1" printArea="1" hiddenRows="1" view="pageBreakPreview">
      <selection activeCell="K51" sqref="K51"/>
      <rowBreaks count="1" manualBreakCount="1">
        <brk id="54" max="16383" man="1"/>
      </rowBreaks>
      <colBreaks count="1" manualBreakCount="1">
        <brk id="12" max="1048575" man="1"/>
      </colBreaks>
      <pageMargins left="0" right="0" top="0" bottom="0" header="0.31496062992125984" footer="0.47244094488188981"/>
      <printOptions horizontalCentered="1" verticalCentered="1"/>
      <pageSetup paperSize="9" scale="77" orientation="landscape" verticalDpi="4294967294" r:id="rId2"/>
      <headerFooter alignWithMargins="0"/>
    </customSheetView>
  </customSheetViews>
  <mergeCells count="18">
    <mergeCell ref="A1:K1"/>
    <mergeCell ref="A2:K2"/>
    <mergeCell ref="B4:E4"/>
    <mergeCell ref="F4:I4"/>
    <mergeCell ref="I3:J3"/>
    <mergeCell ref="A51:K51"/>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31496062992125984"/>
  <pageSetup paperSize="9" scale="79" orientation="landscape" r:id="rId3"/>
  <headerFooter alignWithMargins="0"/>
  <rowBreaks count="1" manualBreakCount="1">
    <brk id="54" max="16383"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2"/>
  <sheetViews>
    <sheetView view="pageBreakPreview" topLeftCell="A10" zoomScaleSheetLayoutView="100" workbookViewId="0">
      <selection activeCell="F20" sqref="F20"/>
    </sheetView>
  </sheetViews>
  <sheetFormatPr defaultColWidth="23.28515625" defaultRowHeight="12.75" x14ac:dyDescent="0.2"/>
  <cols>
    <col min="1" max="1" width="41.42578125" style="320" customWidth="1"/>
    <col min="2" max="11" width="14.5703125" style="317" customWidth="1"/>
    <col min="12" max="16384" width="23.28515625" style="317"/>
  </cols>
  <sheetData>
    <row r="1" spans="1:11" ht="18.75" x14ac:dyDescent="0.4">
      <c r="A1" s="1338" t="s">
        <v>207</v>
      </c>
      <c r="B1" s="1338"/>
      <c r="C1" s="1338"/>
      <c r="D1" s="1338"/>
      <c r="E1" s="1338"/>
      <c r="F1" s="1338"/>
      <c r="G1" s="1338"/>
      <c r="H1" s="1338"/>
      <c r="I1" s="1338"/>
      <c r="J1" s="1338"/>
      <c r="K1" s="1338"/>
    </row>
    <row r="2" spans="1:11" ht="18.75" x14ac:dyDescent="0.4">
      <c r="A2" s="1338" t="s">
        <v>1130</v>
      </c>
      <c r="B2" s="1338"/>
      <c r="C2" s="1338"/>
      <c r="D2" s="1338"/>
      <c r="E2" s="1338"/>
      <c r="F2" s="1338"/>
      <c r="G2" s="1338"/>
      <c r="H2" s="1338"/>
      <c r="I2" s="1338"/>
      <c r="J2" s="1338"/>
      <c r="K2" s="1338"/>
    </row>
    <row r="3" spans="1:11" ht="16.5" thickBot="1" x14ac:dyDescent="0.3">
      <c r="A3" s="319"/>
      <c r="I3" s="1343" t="s">
        <v>210</v>
      </c>
      <c r="J3" s="1343"/>
      <c r="K3" s="473"/>
    </row>
    <row r="4" spans="1:11" s="320" customFormat="1" ht="15" x14ac:dyDescent="0.3">
      <c r="A4" s="332" t="s">
        <v>409</v>
      </c>
      <c r="B4" s="1339" t="s">
        <v>64</v>
      </c>
      <c r="C4" s="1340"/>
      <c r="D4" s="1340"/>
      <c r="E4" s="1341"/>
      <c r="F4" s="1339" t="s">
        <v>65</v>
      </c>
      <c r="G4" s="1340"/>
      <c r="H4" s="1340"/>
      <c r="I4" s="1341"/>
      <c r="J4" s="471" t="s">
        <v>66</v>
      </c>
      <c r="K4" s="472"/>
    </row>
    <row r="5" spans="1:11" s="321" customFormat="1" ht="12.75" customHeight="1" x14ac:dyDescent="0.2">
      <c r="A5" s="1346" t="s">
        <v>379</v>
      </c>
      <c r="B5" s="1337" t="s">
        <v>68</v>
      </c>
      <c r="C5" s="1337" t="s">
        <v>221</v>
      </c>
      <c r="D5" s="1337" t="s">
        <v>220</v>
      </c>
      <c r="E5" s="1337" t="s">
        <v>424</v>
      </c>
      <c r="F5" s="1337" t="s">
        <v>70</v>
      </c>
      <c r="G5" s="1337" t="s">
        <v>71</v>
      </c>
      <c r="H5" s="1344" t="s">
        <v>233</v>
      </c>
      <c r="I5" s="1684" t="s">
        <v>224</v>
      </c>
      <c r="J5" s="1337" t="s">
        <v>219</v>
      </c>
      <c r="K5" s="1342" t="s">
        <v>202</v>
      </c>
    </row>
    <row r="6" spans="1:11" s="321" customFormat="1" ht="90" customHeight="1" x14ac:dyDescent="0.2">
      <c r="A6" s="1347"/>
      <c r="B6" s="1337"/>
      <c r="C6" s="1337"/>
      <c r="D6" s="1337"/>
      <c r="E6" s="1337"/>
      <c r="F6" s="1337"/>
      <c r="G6" s="1337"/>
      <c r="H6" s="1345"/>
      <c r="I6" s="1684"/>
      <c r="J6" s="1337"/>
      <c r="K6" s="1342"/>
    </row>
    <row r="7" spans="1:11" x14ac:dyDescent="0.2">
      <c r="A7" s="322"/>
      <c r="B7" s="323">
        <v>1</v>
      </c>
      <c r="C7" s="323">
        <v>2</v>
      </c>
      <c r="D7" s="323">
        <v>3</v>
      </c>
      <c r="E7" s="323">
        <v>4</v>
      </c>
      <c r="F7" s="323">
        <v>5</v>
      </c>
      <c r="G7" s="323">
        <v>6</v>
      </c>
      <c r="H7" s="323">
        <v>7</v>
      </c>
      <c r="I7" s="323">
        <v>8</v>
      </c>
      <c r="J7" s="323">
        <v>9</v>
      </c>
      <c r="K7" s="324">
        <v>10</v>
      </c>
    </row>
    <row r="8" spans="1:11" x14ac:dyDescent="0.2">
      <c r="A8" s="5" t="s">
        <v>380</v>
      </c>
      <c r="B8" s="1683"/>
      <c r="C8" s="20"/>
      <c r="D8" s="20"/>
      <c r="E8" s="20"/>
      <c r="F8" s="20"/>
      <c r="G8" s="20"/>
      <c r="H8" s="20"/>
      <c r="I8" s="20"/>
      <c r="J8" s="20"/>
      <c r="K8" s="37"/>
    </row>
    <row r="9" spans="1:11" x14ac:dyDescent="0.2">
      <c r="A9" s="5" t="s">
        <v>72</v>
      </c>
      <c r="B9" s="20"/>
      <c r="C9" s="20"/>
      <c r="D9" s="20"/>
      <c r="E9" s="325"/>
      <c r="F9" s="20"/>
      <c r="G9" s="20"/>
      <c r="H9" s="20"/>
      <c r="I9" s="20"/>
      <c r="J9" s="20"/>
      <c r="K9" s="37"/>
    </row>
    <row r="10" spans="1:11" x14ac:dyDescent="0.2">
      <c r="A10" s="5" t="s">
        <v>73</v>
      </c>
      <c r="B10" s="118">
        <v>0</v>
      </c>
      <c r="C10" s="118">
        <v>0</v>
      </c>
      <c r="D10" s="118">
        <v>0</v>
      </c>
      <c r="E10" s="118">
        <f>B10+C10-D10</f>
        <v>0</v>
      </c>
      <c r="F10" s="118">
        <v>0</v>
      </c>
      <c r="G10" s="118">
        <v>0</v>
      </c>
      <c r="H10" s="118">
        <v>0</v>
      </c>
      <c r="I10" s="118">
        <v>0</v>
      </c>
      <c r="J10" s="150">
        <f>E10-I10</f>
        <v>0</v>
      </c>
      <c r="K10" s="326">
        <f t="shared" ref="K10:K40" si="0">F10-J10</f>
        <v>0</v>
      </c>
    </row>
    <row r="11" spans="1:11" x14ac:dyDescent="0.2">
      <c r="A11" s="5" t="s">
        <v>74</v>
      </c>
      <c r="B11" s="118">
        <v>0</v>
      </c>
      <c r="C11" s="118">
        <v>0</v>
      </c>
      <c r="D11" s="118">
        <v>0</v>
      </c>
      <c r="E11" s="118">
        <f>B11+C11-D11</f>
        <v>0</v>
      </c>
      <c r="F11" s="118">
        <v>0</v>
      </c>
      <c r="G11" s="118">
        <v>0</v>
      </c>
      <c r="H11" s="118">
        <v>0</v>
      </c>
      <c r="I11" s="118">
        <f>+G11+F11-H11</f>
        <v>0</v>
      </c>
      <c r="J11" s="150">
        <f t="shared" ref="J11:J43" si="1">E11-I11</f>
        <v>0</v>
      </c>
      <c r="K11" s="326"/>
    </row>
    <row r="12" spans="1:11" x14ac:dyDescent="0.2">
      <c r="A12" s="5"/>
      <c r="B12" s="118"/>
      <c r="C12" s="118"/>
      <c r="D12" s="118"/>
      <c r="E12" s="118"/>
      <c r="F12" s="118"/>
      <c r="G12" s="118"/>
      <c r="H12" s="118"/>
      <c r="I12" s="118"/>
      <c r="J12" s="150"/>
      <c r="K12" s="326">
        <f t="shared" si="0"/>
        <v>0</v>
      </c>
    </row>
    <row r="13" spans="1:11" x14ac:dyDescent="0.2">
      <c r="A13" s="5" t="s">
        <v>75</v>
      </c>
      <c r="B13" s="147">
        <v>0</v>
      </c>
      <c r="C13" s="118">
        <v>0</v>
      </c>
      <c r="D13" s="118">
        <v>0</v>
      </c>
      <c r="E13" s="118">
        <f>B13+C13-D13</f>
        <v>0</v>
      </c>
      <c r="F13" s="118">
        <v>0</v>
      </c>
      <c r="G13" s="118">
        <v>0</v>
      </c>
      <c r="H13" s="118">
        <v>0</v>
      </c>
      <c r="I13" s="118">
        <f>+G13+F13-H13</f>
        <v>0</v>
      </c>
      <c r="J13" s="150">
        <f t="shared" si="1"/>
        <v>0</v>
      </c>
      <c r="K13" s="326"/>
    </row>
    <row r="14" spans="1:11" x14ac:dyDescent="0.2">
      <c r="A14" s="5"/>
      <c r="B14" s="118"/>
      <c r="C14" s="118"/>
      <c r="D14" s="118"/>
      <c r="E14" s="118"/>
      <c r="F14" s="118"/>
      <c r="G14" s="118"/>
      <c r="H14" s="118"/>
      <c r="I14" s="118"/>
      <c r="J14" s="150"/>
      <c r="K14" s="326">
        <f t="shared" si="0"/>
        <v>0</v>
      </c>
    </row>
    <row r="15" spans="1:11" x14ac:dyDescent="0.2">
      <c r="A15" s="5" t="s">
        <v>76</v>
      </c>
      <c r="B15" s="118">
        <v>0</v>
      </c>
      <c r="C15" s="118">
        <v>0</v>
      </c>
      <c r="D15" s="118">
        <v>0</v>
      </c>
      <c r="E15" s="118">
        <f>B15+C15-D15</f>
        <v>0</v>
      </c>
      <c r="F15" s="118">
        <v>0</v>
      </c>
      <c r="G15" s="118">
        <v>0</v>
      </c>
      <c r="H15" s="118">
        <v>0</v>
      </c>
      <c r="I15" s="118">
        <f>+G15+F15-H15</f>
        <v>0</v>
      </c>
      <c r="J15" s="150">
        <f t="shared" si="1"/>
        <v>0</v>
      </c>
      <c r="K15" s="326"/>
    </row>
    <row r="16" spans="1:11" x14ac:dyDescent="0.2">
      <c r="A16" s="5"/>
      <c r="B16" s="118"/>
      <c r="C16" s="118"/>
      <c r="D16" s="118"/>
      <c r="E16" s="118"/>
      <c r="F16" s="118"/>
      <c r="G16" s="118"/>
      <c r="H16" s="118"/>
      <c r="I16" s="118"/>
      <c r="J16" s="150"/>
      <c r="K16" s="326">
        <f t="shared" si="0"/>
        <v>0</v>
      </c>
    </row>
    <row r="17" spans="1:12" x14ac:dyDescent="0.2">
      <c r="A17" s="5" t="s">
        <v>77</v>
      </c>
      <c r="B17" s="147">
        <v>0</v>
      </c>
      <c r="C17" s="118">
        <v>0</v>
      </c>
      <c r="D17" s="118">
        <f>SUM(D9:D16)</f>
        <v>0</v>
      </c>
      <c r="E17" s="118">
        <f>B17+C17-D17</f>
        <v>0</v>
      </c>
      <c r="F17" s="118">
        <v>0</v>
      </c>
      <c r="G17" s="118">
        <v>0</v>
      </c>
      <c r="H17" s="118">
        <v>0</v>
      </c>
      <c r="I17" s="118">
        <f>+G17+F17-H17</f>
        <v>0</v>
      </c>
      <c r="J17" s="150">
        <f t="shared" si="1"/>
        <v>0</v>
      </c>
      <c r="K17" s="326"/>
    </row>
    <row r="18" spans="1:12" x14ac:dyDescent="0.2">
      <c r="A18" s="5"/>
      <c r="B18" s="118"/>
      <c r="C18" s="118"/>
      <c r="D18" s="118"/>
      <c r="E18" s="118"/>
      <c r="F18" s="118"/>
      <c r="G18" s="118"/>
      <c r="H18" s="118"/>
      <c r="I18" s="118"/>
      <c r="J18" s="150"/>
      <c r="K18" s="326">
        <f t="shared" si="0"/>
        <v>0</v>
      </c>
    </row>
    <row r="19" spans="1:12" x14ac:dyDescent="0.2">
      <c r="A19" s="5" t="s">
        <v>78</v>
      </c>
      <c r="B19" s="118">
        <v>0</v>
      </c>
      <c r="C19" s="118">
        <v>0</v>
      </c>
      <c r="D19" s="118">
        <v>0</v>
      </c>
      <c r="E19" s="118">
        <f>B19+C19-D19</f>
        <v>0</v>
      </c>
      <c r="F19" s="118">
        <v>0</v>
      </c>
      <c r="G19" s="118">
        <v>0</v>
      </c>
      <c r="H19" s="118">
        <v>0</v>
      </c>
      <c r="I19" s="118">
        <f>+G19+F19-H19</f>
        <v>0</v>
      </c>
      <c r="J19" s="150">
        <f t="shared" si="1"/>
        <v>0</v>
      </c>
      <c r="K19" s="326"/>
    </row>
    <row r="20" spans="1:12" x14ac:dyDescent="0.2">
      <c r="A20" s="5"/>
      <c r="B20" s="118"/>
      <c r="C20" s="118"/>
      <c r="D20" s="118"/>
      <c r="E20" s="118"/>
      <c r="F20" s="118"/>
      <c r="G20" s="118"/>
      <c r="H20" s="118"/>
      <c r="I20" s="118"/>
      <c r="J20" s="150"/>
      <c r="K20" s="326">
        <f t="shared" si="0"/>
        <v>0</v>
      </c>
    </row>
    <row r="21" spans="1:12" x14ac:dyDescent="0.2">
      <c r="A21" s="5" t="s">
        <v>79</v>
      </c>
      <c r="B21" s="118">
        <v>0</v>
      </c>
      <c r="C21" s="118">
        <v>0</v>
      </c>
      <c r="D21" s="118">
        <v>0</v>
      </c>
      <c r="E21" s="118">
        <f>B21+C21-D21</f>
        <v>0</v>
      </c>
      <c r="F21" s="118">
        <v>0</v>
      </c>
      <c r="G21" s="118">
        <v>0</v>
      </c>
      <c r="H21" s="118">
        <v>0</v>
      </c>
      <c r="I21" s="118">
        <f>+G21+F21-H21</f>
        <v>0</v>
      </c>
      <c r="J21" s="150">
        <f t="shared" si="1"/>
        <v>0</v>
      </c>
      <c r="K21" s="326"/>
      <c r="L21" s="327"/>
    </row>
    <row r="22" spans="1:12" x14ac:dyDescent="0.2">
      <c r="A22" s="5"/>
      <c r="B22" s="118"/>
      <c r="C22" s="118"/>
      <c r="D22" s="118"/>
      <c r="E22" s="118"/>
      <c r="F22" s="118"/>
      <c r="G22" s="118"/>
      <c r="H22" s="118"/>
      <c r="I22" s="118"/>
      <c r="J22" s="150"/>
      <c r="K22" s="326">
        <f t="shared" si="0"/>
        <v>0</v>
      </c>
      <c r="L22" s="327"/>
    </row>
    <row r="23" spans="1:12" x14ac:dyDescent="0.2">
      <c r="A23" s="5" t="s">
        <v>80</v>
      </c>
      <c r="B23" s="118">
        <v>0</v>
      </c>
      <c r="C23" s="118">
        <v>0</v>
      </c>
      <c r="D23" s="118">
        <v>0</v>
      </c>
      <c r="E23" s="118">
        <f>B23+C23-D23</f>
        <v>0</v>
      </c>
      <c r="F23" s="118">
        <v>0</v>
      </c>
      <c r="G23" s="118">
        <v>0</v>
      </c>
      <c r="H23" s="118">
        <v>0</v>
      </c>
      <c r="I23" s="118">
        <f>+G23+F23-H23</f>
        <v>0</v>
      </c>
      <c r="J23" s="150">
        <f t="shared" si="1"/>
        <v>0</v>
      </c>
      <c r="K23" s="326"/>
      <c r="L23" s="327"/>
    </row>
    <row r="24" spans="1:12" x14ac:dyDescent="0.2">
      <c r="A24" s="5"/>
      <c r="B24" s="118"/>
      <c r="C24" s="118"/>
      <c r="D24" s="118"/>
      <c r="E24" s="118"/>
      <c r="F24" s="118"/>
      <c r="G24" s="118"/>
      <c r="H24" s="118"/>
      <c r="I24" s="118"/>
      <c r="J24" s="150"/>
      <c r="K24" s="326">
        <f t="shared" si="0"/>
        <v>0</v>
      </c>
      <c r="L24" s="327"/>
    </row>
    <row r="25" spans="1:12" x14ac:dyDescent="0.2">
      <c r="A25" s="5" t="s">
        <v>81</v>
      </c>
      <c r="B25" s="118">
        <v>0</v>
      </c>
      <c r="C25" s="118">
        <v>0</v>
      </c>
      <c r="D25" s="118">
        <v>0</v>
      </c>
      <c r="E25" s="118">
        <f>B25+C25-D25</f>
        <v>0</v>
      </c>
      <c r="F25" s="118">
        <v>0</v>
      </c>
      <c r="G25" s="118">
        <v>0</v>
      </c>
      <c r="H25" s="118">
        <v>0</v>
      </c>
      <c r="I25" s="118">
        <f>+G25+F25-H25</f>
        <v>0</v>
      </c>
      <c r="J25" s="150">
        <f t="shared" si="1"/>
        <v>0</v>
      </c>
      <c r="K25" s="328"/>
      <c r="L25" s="327"/>
    </row>
    <row r="26" spans="1:12" x14ac:dyDescent="0.2">
      <c r="A26" s="5"/>
      <c r="B26" s="118"/>
      <c r="C26" s="118"/>
      <c r="D26" s="118"/>
      <c r="E26" s="118"/>
      <c r="F26" s="118"/>
      <c r="G26" s="118"/>
      <c r="H26" s="118"/>
      <c r="I26" s="118"/>
      <c r="J26" s="150"/>
      <c r="K26" s="326">
        <f t="shared" si="0"/>
        <v>0</v>
      </c>
      <c r="L26" s="327"/>
    </row>
    <row r="27" spans="1:12" x14ac:dyDescent="0.2">
      <c r="A27" s="5" t="s">
        <v>222</v>
      </c>
      <c r="B27" s="118">
        <v>0</v>
      </c>
      <c r="C27" s="118">
        <v>0</v>
      </c>
      <c r="D27" s="118">
        <v>0</v>
      </c>
      <c r="E27" s="118">
        <f>B27+C27-D27</f>
        <v>0</v>
      </c>
      <c r="F27" s="118">
        <v>0</v>
      </c>
      <c r="G27" s="118">
        <v>0</v>
      </c>
      <c r="H27" s="118">
        <v>0</v>
      </c>
      <c r="I27" s="118">
        <f>+G27+F27-H27</f>
        <v>0</v>
      </c>
      <c r="J27" s="150">
        <f t="shared" si="1"/>
        <v>0</v>
      </c>
      <c r="K27" s="326"/>
      <c r="L27" s="327"/>
    </row>
    <row r="28" spans="1:12" x14ac:dyDescent="0.2">
      <c r="A28" s="5"/>
      <c r="B28" s="118"/>
      <c r="C28" s="118"/>
      <c r="D28" s="118"/>
      <c r="E28" s="118"/>
      <c r="F28" s="118"/>
      <c r="G28" s="118"/>
      <c r="H28" s="118"/>
      <c r="I28" s="118"/>
      <c r="J28" s="150"/>
      <c r="K28" s="326">
        <f t="shared" si="0"/>
        <v>0</v>
      </c>
      <c r="L28" s="327"/>
    </row>
    <row r="29" spans="1:12" x14ac:dyDescent="0.2">
      <c r="A29" s="5" t="s">
        <v>82</v>
      </c>
      <c r="B29" s="118">
        <v>0</v>
      </c>
      <c r="C29" s="118">
        <v>0</v>
      </c>
      <c r="D29" s="118">
        <v>0</v>
      </c>
      <c r="E29" s="118">
        <f>B29+C29-D29</f>
        <v>0</v>
      </c>
      <c r="F29" s="118">
        <v>0</v>
      </c>
      <c r="G29" s="118">
        <v>0</v>
      </c>
      <c r="H29" s="118">
        <v>0</v>
      </c>
      <c r="I29" s="118">
        <f>+G29+F29-H29</f>
        <v>0</v>
      </c>
      <c r="J29" s="150">
        <f t="shared" si="1"/>
        <v>0</v>
      </c>
      <c r="K29" s="326"/>
    </row>
    <row r="30" spans="1:12" x14ac:dyDescent="0.2">
      <c r="A30" s="5"/>
      <c r="B30" s="118"/>
      <c r="C30" s="118"/>
      <c r="D30" s="118"/>
      <c r="E30" s="118"/>
      <c r="F30" s="118"/>
      <c r="G30" s="118"/>
      <c r="H30" s="118"/>
      <c r="I30" s="118"/>
      <c r="J30" s="150"/>
      <c r="K30" s="326">
        <f t="shared" si="0"/>
        <v>0</v>
      </c>
    </row>
    <row r="31" spans="1:12" x14ac:dyDescent="0.2">
      <c r="A31" s="5" t="s">
        <v>83</v>
      </c>
      <c r="B31" s="118">
        <v>0</v>
      </c>
      <c r="C31" s="118">
        <v>0</v>
      </c>
      <c r="D31" s="118">
        <v>0</v>
      </c>
      <c r="E31" s="118">
        <f>B31+C31-D31</f>
        <v>0</v>
      </c>
      <c r="F31" s="118">
        <v>0</v>
      </c>
      <c r="G31" s="118">
        <v>0</v>
      </c>
      <c r="H31" s="118">
        <v>0</v>
      </c>
      <c r="I31" s="118">
        <f>+G31+F31-H31</f>
        <v>0</v>
      </c>
      <c r="J31" s="150">
        <f t="shared" si="1"/>
        <v>0</v>
      </c>
      <c r="K31" s="326"/>
    </row>
    <row r="32" spans="1:12" x14ac:dyDescent="0.2">
      <c r="A32" s="5"/>
      <c r="B32" s="118"/>
      <c r="C32" s="118"/>
      <c r="D32" s="118"/>
      <c r="E32" s="118"/>
      <c r="F32" s="118"/>
      <c r="G32" s="118"/>
      <c r="H32" s="118"/>
      <c r="I32" s="118"/>
      <c r="J32" s="150"/>
      <c r="K32" s="326">
        <f t="shared" si="0"/>
        <v>0</v>
      </c>
    </row>
    <row r="33" spans="1:13" x14ac:dyDescent="0.2">
      <c r="A33" s="5" t="s">
        <v>84</v>
      </c>
      <c r="B33" s="118">
        <v>0</v>
      </c>
      <c r="C33" s="118">
        <v>0</v>
      </c>
      <c r="D33" s="118">
        <v>0</v>
      </c>
      <c r="E33" s="118">
        <f>B33+C33-D33</f>
        <v>0</v>
      </c>
      <c r="F33" s="118">
        <v>0</v>
      </c>
      <c r="G33" s="118">
        <v>0</v>
      </c>
      <c r="H33" s="118">
        <v>0</v>
      </c>
      <c r="I33" s="118">
        <f>+G33+F33-H33</f>
        <v>0</v>
      </c>
      <c r="J33" s="150">
        <f t="shared" si="1"/>
        <v>0</v>
      </c>
      <c r="K33" s="326"/>
    </row>
    <row r="34" spans="1:13" x14ac:dyDescent="0.2">
      <c r="A34" s="5"/>
      <c r="B34" s="118"/>
      <c r="C34" s="118"/>
      <c r="D34" s="118"/>
      <c r="E34" s="118"/>
      <c r="F34" s="118"/>
      <c r="G34" s="118"/>
      <c r="H34" s="118"/>
      <c r="I34" s="118"/>
      <c r="J34" s="150"/>
      <c r="K34" s="326">
        <f t="shared" si="0"/>
        <v>0</v>
      </c>
    </row>
    <row r="35" spans="1:13" x14ac:dyDescent="0.2">
      <c r="A35" s="5" t="s">
        <v>85</v>
      </c>
      <c r="B35" s="118">
        <v>0</v>
      </c>
      <c r="C35" s="118">
        <v>0</v>
      </c>
      <c r="D35" s="118">
        <v>0</v>
      </c>
      <c r="E35" s="118">
        <f>B35+C35-D35</f>
        <v>0</v>
      </c>
      <c r="F35" s="118">
        <v>0</v>
      </c>
      <c r="G35" s="118">
        <v>0</v>
      </c>
      <c r="H35" s="118">
        <v>0</v>
      </c>
      <c r="I35" s="118">
        <f>+G35+F35-H35</f>
        <v>0</v>
      </c>
      <c r="J35" s="150">
        <f t="shared" si="1"/>
        <v>0</v>
      </c>
      <c r="K35" s="326"/>
    </row>
    <row r="36" spans="1:13" x14ac:dyDescent="0.2">
      <c r="A36" s="5"/>
      <c r="B36" s="118"/>
      <c r="C36" s="118"/>
      <c r="D36" s="118"/>
      <c r="E36" s="118"/>
      <c r="F36" s="118"/>
      <c r="G36" s="118"/>
      <c r="H36" s="118"/>
      <c r="I36" s="118"/>
      <c r="J36" s="150"/>
      <c r="K36" s="326">
        <f t="shared" si="0"/>
        <v>0</v>
      </c>
    </row>
    <row r="37" spans="1:13" x14ac:dyDescent="0.2">
      <c r="A37" s="5" t="s">
        <v>86</v>
      </c>
      <c r="B37" s="118">
        <v>0</v>
      </c>
      <c r="C37" s="118">
        <v>0</v>
      </c>
      <c r="D37" s="118">
        <v>0</v>
      </c>
      <c r="E37" s="118">
        <f>B37+C37-D37</f>
        <v>0</v>
      </c>
      <c r="F37" s="118">
        <v>0</v>
      </c>
      <c r="G37" s="118">
        <v>0</v>
      </c>
      <c r="H37" s="118">
        <v>0</v>
      </c>
      <c r="I37" s="118">
        <f>+G37+F37-H37</f>
        <v>0</v>
      </c>
      <c r="J37" s="150">
        <f t="shared" si="1"/>
        <v>0</v>
      </c>
      <c r="K37" s="326"/>
    </row>
    <row r="38" spans="1:13" x14ac:dyDescent="0.2">
      <c r="A38" s="5"/>
      <c r="B38" s="118"/>
      <c r="C38" s="118"/>
      <c r="D38" s="118"/>
      <c r="E38" s="118"/>
      <c r="F38" s="118"/>
      <c r="G38" s="118"/>
      <c r="H38" s="118"/>
      <c r="I38" s="118"/>
      <c r="J38" s="150"/>
      <c r="K38" s="326">
        <f t="shared" si="0"/>
        <v>0</v>
      </c>
    </row>
    <row r="39" spans="1:13" x14ac:dyDescent="0.2">
      <c r="A39" s="5" t="s">
        <v>87</v>
      </c>
      <c r="B39" s="118">
        <v>0</v>
      </c>
      <c r="C39" s="118">
        <v>0</v>
      </c>
      <c r="D39" s="118">
        <v>0</v>
      </c>
      <c r="E39" s="118">
        <f>B39+C39-D39</f>
        <v>0</v>
      </c>
      <c r="F39" s="118">
        <v>0</v>
      </c>
      <c r="G39" s="118">
        <v>0</v>
      </c>
      <c r="H39" s="118">
        <v>0</v>
      </c>
      <c r="I39" s="118">
        <f>+G39+F39-H39</f>
        <v>0</v>
      </c>
      <c r="J39" s="150">
        <f t="shared" si="1"/>
        <v>0</v>
      </c>
      <c r="K39" s="326"/>
    </row>
    <row r="40" spans="1:13" x14ac:dyDescent="0.2">
      <c r="A40" s="5"/>
      <c r="B40" s="118"/>
      <c r="C40" s="118"/>
      <c r="D40" s="118"/>
      <c r="E40" s="118"/>
      <c r="F40" s="118"/>
      <c r="G40" s="118"/>
      <c r="H40" s="118"/>
      <c r="I40" s="118"/>
      <c r="J40" s="150"/>
      <c r="K40" s="326">
        <f t="shared" si="0"/>
        <v>0</v>
      </c>
    </row>
    <row r="41" spans="1:13" x14ac:dyDescent="0.2">
      <c r="A41" s="5" t="s">
        <v>88</v>
      </c>
      <c r="B41" s="118">
        <v>0</v>
      </c>
      <c r="C41" s="118">
        <v>0</v>
      </c>
      <c r="D41" s="118">
        <v>0</v>
      </c>
      <c r="E41" s="118">
        <f>B41+C41-D41</f>
        <v>0</v>
      </c>
      <c r="F41" s="26"/>
      <c r="G41" s="26"/>
      <c r="H41" s="26"/>
      <c r="I41" s="118"/>
      <c r="J41" s="150">
        <f t="shared" si="1"/>
        <v>0</v>
      </c>
      <c r="K41" s="326"/>
    </row>
    <row r="42" spans="1:13" x14ac:dyDescent="0.2">
      <c r="A42" s="5"/>
      <c r="B42" s="118"/>
      <c r="C42" s="118"/>
      <c r="D42" s="118"/>
      <c r="E42" s="118"/>
      <c r="F42" s="26"/>
      <c r="G42" s="26"/>
      <c r="H42" s="26"/>
      <c r="I42" s="118"/>
      <c r="J42" s="150"/>
      <c r="K42" s="326"/>
    </row>
    <row r="43" spans="1:13" x14ac:dyDescent="0.2">
      <c r="A43" s="5" t="s">
        <v>89</v>
      </c>
      <c r="B43" s="118">
        <v>0</v>
      </c>
      <c r="C43" s="118">
        <v>0</v>
      </c>
      <c r="D43" s="118">
        <v>0</v>
      </c>
      <c r="E43" s="118">
        <f>B43+C43-D43</f>
        <v>0</v>
      </c>
      <c r="F43" s="118">
        <v>0</v>
      </c>
      <c r="G43" s="118">
        <v>0</v>
      </c>
      <c r="H43" s="118">
        <v>0</v>
      </c>
      <c r="I43" s="118">
        <f>+G43+F43-H43</f>
        <v>0</v>
      </c>
      <c r="J43" s="150">
        <f t="shared" si="1"/>
        <v>0</v>
      </c>
      <c r="K43" s="326">
        <f>+F43-J43</f>
        <v>0</v>
      </c>
    </row>
    <row r="44" spans="1:13" x14ac:dyDescent="0.2">
      <c r="A44" s="5"/>
      <c r="B44" s="118"/>
      <c r="C44" s="118"/>
      <c r="D44" s="118"/>
      <c r="E44" s="118"/>
      <c r="F44" s="118"/>
      <c r="G44" s="118"/>
      <c r="H44" s="118"/>
      <c r="I44" s="118"/>
      <c r="J44" s="150"/>
      <c r="K44" s="326"/>
    </row>
    <row r="45" spans="1:13" x14ac:dyDescent="0.2">
      <c r="A45" s="5"/>
      <c r="B45" s="118"/>
      <c r="C45" s="118"/>
      <c r="D45" s="118"/>
      <c r="E45" s="118"/>
      <c r="F45" s="118"/>
      <c r="G45" s="118"/>
      <c r="H45" s="118"/>
      <c r="I45" s="118"/>
      <c r="J45" s="150"/>
      <c r="K45" s="326"/>
      <c r="M45" s="327"/>
    </row>
    <row r="46" spans="1:13" x14ac:dyDescent="0.2">
      <c r="A46" s="5" t="s">
        <v>90</v>
      </c>
      <c r="B46" s="149">
        <f>SUM(B10:B45)</f>
        <v>0</v>
      </c>
      <c r="C46" s="149">
        <f>SUM(C10:C45)</f>
        <v>0</v>
      </c>
      <c r="D46" s="149">
        <f>SUM(D10:D45)</f>
        <v>0</v>
      </c>
      <c r="E46" s="149">
        <f>SUM(E10:E45)</f>
        <v>0</v>
      </c>
      <c r="F46" s="149">
        <f>SUM(F11:F45)</f>
        <v>0</v>
      </c>
      <c r="G46" s="149">
        <f>SUM(G11:G45)</f>
        <v>0</v>
      </c>
      <c r="H46" s="149">
        <f>SUM(H11:H45)</f>
        <v>0</v>
      </c>
      <c r="I46" s="149">
        <f>+F46+G46-H46</f>
        <v>0</v>
      </c>
      <c r="J46" s="150">
        <f>+E46-I46</f>
        <v>0</v>
      </c>
      <c r="K46" s="326">
        <f t="shared" ref="K46:K48" si="2">+F46-J46</f>
        <v>0</v>
      </c>
      <c r="M46" s="327"/>
    </row>
    <row r="47" spans="1:13" x14ac:dyDescent="0.2">
      <c r="A47" s="5" t="s">
        <v>91</v>
      </c>
      <c r="B47" s="118">
        <v>0</v>
      </c>
      <c r="C47" s="118">
        <v>0</v>
      </c>
      <c r="D47" s="118">
        <v>0</v>
      </c>
      <c r="E47" s="118">
        <f>B47+C47-D47</f>
        <v>0</v>
      </c>
      <c r="F47" s="118"/>
      <c r="G47" s="118"/>
      <c r="H47" s="118"/>
      <c r="I47" s="149"/>
      <c r="J47" s="150">
        <f>+E47-I47</f>
        <v>0</v>
      </c>
      <c r="K47" s="326">
        <f t="shared" si="2"/>
        <v>0</v>
      </c>
    </row>
    <row r="48" spans="1:13" ht="13.5" thickBot="1" x14ac:dyDescent="0.25">
      <c r="A48" s="6" t="s">
        <v>9</v>
      </c>
      <c r="B48" s="153">
        <f t="shared" ref="B48:H48" si="3">+B46+B47</f>
        <v>0</v>
      </c>
      <c r="C48" s="153">
        <f t="shared" si="3"/>
        <v>0</v>
      </c>
      <c r="D48" s="153">
        <f t="shared" si="3"/>
        <v>0</v>
      </c>
      <c r="E48" s="153">
        <f t="shared" si="3"/>
        <v>0</v>
      </c>
      <c r="F48" s="153">
        <f t="shared" si="3"/>
        <v>0</v>
      </c>
      <c r="G48" s="153">
        <f t="shared" si="3"/>
        <v>0</v>
      </c>
      <c r="H48" s="153">
        <f t="shared" si="3"/>
        <v>0</v>
      </c>
      <c r="I48" s="153">
        <f>+F48+G48-H48</f>
        <v>0</v>
      </c>
      <c r="J48" s="154">
        <f>+E48-I48</f>
        <v>0</v>
      </c>
      <c r="K48" s="326">
        <f t="shared" si="2"/>
        <v>0</v>
      </c>
    </row>
    <row r="49" spans="1:11" x14ac:dyDescent="0.2">
      <c r="A49" s="17"/>
      <c r="B49" s="32"/>
      <c r="C49" s="32"/>
      <c r="D49" s="32"/>
      <c r="E49" s="32"/>
      <c r="F49" s="32"/>
    </row>
    <row r="50" spans="1:11" x14ac:dyDescent="0.2">
      <c r="A50" s="1282" t="s">
        <v>1245</v>
      </c>
      <c r="B50" s="1282"/>
      <c r="C50" s="1282"/>
      <c r="D50" s="1282"/>
      <c r="E50" s="1282"/>
      <c r="F50" s="1282"/>
      <c r="G50" s="1282"/>
      <c r="H50" s="1282"/>
      <c r="I50" s="1282"/>
      <c r="J50" s="1282"/>
      <c r="K50" s="1282"/>
    </row>
    <row r="51" spans="1:11" x14ac:dyDescent="0.2">
      <c r="F51" s="329"/>
      <c r="J51" s="329"/>
    </row>
    <row r="52" spans="1:11" x14ac:dyDescent="0.2">
      <c r="F52" s="329"/>
      <c r="H52" s="330"/>
      <c r="J52" s="329"/>
    </row>
    <row r="53" spans="1:11" x14ac:dyDescent="0.2">
      <c r="E53" s="329"/>
      <c r="G53" s="329"/>
      <c r="H53" s="320"/>
      <c r="I53" s="329"/>
    </row>
    <row r="54" spans="1:11" x14ac:dyDescent="0.2">
      <c r="B54" s="329"/>
      <c r="E54" s="329"/>
      <c r="I54" s="329"/>
    </row>
    <row r="55" spans="1:11" x14ac:dyDescent="0.2">
      <c r="B55" s="329"/>
      <c r="C55" s="329"/>
      <c r="F55" s="329"/>
      <c r="I55" s="329"/>
      <c r="J55" s="329"/>
    </row>
    <row r="56" spans="1:11" x14ac:dyDescent="0.2">
      <c r="B56" s="329"/>
      <c r="C56" s="329"/>
      <c r="G56" s="329"/>
      <c r="J56" s="329"/>
    </row>
    <row r="57" spans="1:11" x14ac:dyDescent="0.2">
      <c r="B57" s="331"/>
      <c r="C57" s="329"/>
    </row>
    <row r="59" spans="1:11" x14ac:dyDescent="0.2">
      <c r="B59" s="329"/>
      <c r="C59" s="329"/>
    </row>
    <row r="60" spans="1:11" x14ac:dyDescent="0.2">
      <c r="B60" s="329"/>
    </row>
    <row r="62" spans="1:11" x14ac:dyDescent="0.2">
      <c r="B62" s="329"/>
    </row>
  </sheetData>
  <customSheetViews>
    <customSheetView guid="{B1076A3F-74CA-4685-9B64-0249438E4A9A}"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r:id="rId1"/>
    </customSheetView>
    <customSheetView guid="{789595AE-36A2-4B02-81C2-3D94932E7381}" scale="96" showPageBreaks="1" printArea="1" view="pageBreakPreview">
      <selection activeCell="A4" sqref="A4"/>
      <rowBreaks count="1" manualBreakCount="1">
        <brk id="49" max="10" man="1"/>
      </rowBreaks>
      <pageMargins left="0.7" right="0.7" top="0.75" bottom="0.75" header="0.3" footer="0.3"/>
      <printOptions horizontalCentered="1" verticalCentered="1"/>
      <pageSetup paperSize="9" scale="69" fitToHeight="0" orientation="landscape" verticalDpi="0" r:id="rId2"/>
    </customSheetView>
  </customSheetViews>
  <mergeCells count="17">
    <mergeCell ref="D5:D6"/>
    <mergeCell ref="E5:E6"/>
    <mergeCell ref="F5:F6"/>
    <mergeCell ref="A50:K50"/>
    <mergeCell ref="I5:I6"/>
    <mergeCell ref="A1:K1"/>
    <mergeCell ref="A2:K2"/>
    <mergeCell ref="B4:E4"/>
    <mergeCell ref="F4:I4"/>
    <mergeCell ref="J5:J6"/>
    <mergeCell ref="K5:K6"/>
    <mergeCell ref="I3:J3"/>
    <mergeCell ref="G5:G6"/>
    <mergeCell ref="H5:H6"/>
    <mergeCell ref="A5:A6"/>
    <mergeCell ref="B5:B6"/>
    <mergeCell ref="C5:C6"/>
  </mergeCells>
  <printOptions horizontalCentered="1" verticalCentered="1"/>
  <pageMargins left="0" right="0" top="0" bottom="0" header="0.35433070866141736" footer="0.31496062992125984"/>
  <pageSetup paperSize="9" scale="81" fitToHeight="0" orientation="landscape"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9"/>
  <sheetViews>
    <sheetView view="pageBreakPreview" zoomScaleSheetLayoutView="100" workbookViewId="0">
      <selection activeCell="F20" sqref="F20"/>
    </sheetView>
  </sheetViews>
  <sheetFormatPr defaultColWidth="36.5703125" defaultRowHeight="12.75" x14ac:dyDescent="0.2"/>
  <cols>
    <col min="1" max="1" width="43.42578125" style="4" customWidth="1"/>
    <col min="2" max="2" width="24.5703125" customWidth="1"/>
    <col min="3" max="3" width="24" customWidth="1"/>
    <col min="4" max="4" width="3.5703125" hidden="1" customWidth="1"/>
  </cols>
  <sheetData>
    <row r="1" spans="1:9" ht="19.5" x14ac:dyDescent="0.2">
      <c r="A1" s="1275" t="s">
        <v>207</v>
      </c>
      <c r="B1" s="1275"/>
      <c r="C1" s="1275"/>
      <c r="D1" s="1275"/>
    </row>
    <row r="2" spans="1:9" ht="19.5" x14ac:dyDescent="0.2">
      <c r="A2" s="1275" t="s">
        <v>1130</v>
      </c>
      <c r="B2" s="1275"/>
      <c r="C2" s="1275"/>
      <c r="D2" s="1275"/>
    </row>
    <row r="3" spans="1:9" ht="15.75" x14ac:dyDescent="0.2">
      <c r="A3" s="146"/>
      <c r="B3" s="146"/>
      <c r="C3" s="146"/>
      <c r="D3" s="146"/>
    </row>
    <row r="4" spans="1:9" s="3" customFormat="1" ht="15.75" x14ac:dyDescent="0.2">
      <c r="A4" s="146"/>
      <c r="B4" s="194"/>
      <c r="C4" s="156"/>
      <c r="D4" s="194"/>
    </row>
    <row r="5" spans="1:9" s="3" customFormat="1" ht="16.5" thickBot="1" x14ac:dyDescent="0.25">
      <c r="A5" s="183"/>
      <c r="B5" s="194"/>
      <c r="C5" s="195" t="s">
        <v>205</v>
      </c>
      <c r="D5" s="194"/>
      <c r="I5" s="1680"/>
    </row>
    <row r="6" spans="1:9" s="57" customFormat="1" ht="24" customHeight="1" x14ac:dyDescent="0.2">
      <c r="A6" s="109" t="s">
        <v>92</v>
      </c>
      <c r="B6" s="196"/>
      <c r="C6" s="197"/>
      <c r="D6" s="198"/>
      <c r="I6" s="1180"/>
    </row>
    <row r="7" spans="1:9" ht="15.95" customHeight="1" x14ac:dyDescent="0.2">
      <c r="A7" s="121"/>
      <c r="B7" s="199"/>
      <c r="C7" s="200"/>
      <c r="D7" s="194"/>
    </row>
    <row r="8" spans="1:9" ht="15.95" customHeight="1" x14ac:dyDescent="0.2">
      <c r="A8" s="121"/>
      <c r="B8" s="1679" t="s">
        <v>3</v>
      </c>
      <c r="C8" s="201" t="s">
        <v>4</v>
      </c>
      <c r="D8" s="194"/>
    </row>
    <row r="9" spans="1:9" ht="15.95" customHeight="1" x14ac:dyDescent="0.2">
      <c r="A9" s="115" t="s">
        <v>93</v>
      </c>
      <c r="B9" s="202">
        <v>0</v>
      </c>
      <c r="C9" s="203">
        <v>0</v>
      </c>
      <c r="D9" s="194"/>
    </row>
    <row r="10" spans="1:9" ht="15.95" customHeight="1" x14ac:dyDescent="0.2">
      <c r="A10" s="115" t="s">
        <v>94</v>
      </c>
      <c r="B10" s="202">
        <v>0</v>
      </c>
      <c r="C10" s="203">
        <v>0</v>
      </c>
      <c r="D10" s="194"/>
    </row>
    <row r="11" spans="1:9" ht="15.95" customHeight="1" x14ac:dyDescent="0.2">
      <c r="A11" s="115" t="s">
        <v>95</v>
      </c>
      <c r="B11" s="202">
        <v>0</v>
      </c>
      <c r="C11" s="203">
        <v>0</v>
      </c>
      <c r="D11" s="194">
        <v>0</v>
      </c>
    </row>
    <row r="12" spans="1:9" ht="15.95" customHeight="1" x14ac:dyDescent="0.2">
      <c r="A12" s="115" t="s">
        <v>577</v>
      </c>
      <c r="B12" s="202">
        <v>0</v>
      </c>
      <c r="C12" s="203">
        <v>0</v>
      </c>
      <c r="D12" s="194"/>
    </row>
    <row r="13" spans="1:9" s="4" customFormat="1" ht="15.95" customHeight="1" thickBot="1" x14ac:dyDescent="0.25">
      <c r="A13" s="138" t="s">
        <v>9</v>
      </c>
      <c r="B13" s="1681">
        <f>SUM(B9:B12)</f>
        <v>0</v>
      </c>
      <c r="C13" s="204">
        <f>SUM(C9:C12)</f>
        <v>0</v>
      </c>
      <c r="D13" s="183"/>
    </row>
    <row r="14" spans="1:9" ht="15.75" x14ac:dyDescent="0.2">
      <c r="A14" s="183"/>
      <c r="B14" s="205"/>
      <c r="C14" s="205"/>
      <c r="D14" s="194"/>
    </row>
    <row r="15" spans="1:9" ht="15.75" x14ac:dyDescent="0.2">
      <c r="A15" s="183"/>
      <c r="B15" s="205"/>
      <c r="C15" s="205"/>
      <c r="D15" s="194"/>
    </row>
    <row r="16" spans="1:9" ht="15.75" x14ac:dyDescent="0.2">
      <c r="A16" s="183"/>
      <c r="B16" s="157"/>
      <c r="C16" s="205"/>
      <c r="D16" s="194"/>
    </row>
    <row r="17" spans="1:11" x14ac:dyDescent="0.2">
      <c r="A17" s="1282" t="s">
        <v>1245</v>
      </c>
      <c r="B17" s="1682"/>
      <c r="C17" s="1282"/>
      <c r="D17" s="110"/>
      <c r="E17" s="110"/>
      <c r="F17" s="110"/>
      <c r="G17" s="110"/>
      <c r="H17" s="110"/>
      <c r="I17" s="110"/>
      <c r="J17" s="110"/>
      <c r="K17" s="110"/>
    </row>
    <row r="18" spans="1:11" ht="15.75" x14ac:dyDescent="0.2">
      <c r="A18" s="183"/>
      <c r="B18" s="194"/>
      <c r="C18" s="194"/>
      <c r="D18" s="194"/>
    </row>
    <row r="19" spans="1:11" x14ac:dyDescent="0.2">
      <c r="B19" t="s">
        <v>225</v>
      </c>
    </row>
  </sheetData>
  <customSheetViews>
    <customSheetView guid="{B1076A3F-74CA-4685-9B64-0249438E4A9A}"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1"/>
      <headerFooter alignWithMargins="0"/>
    </customSheetView>
    <customSheetView guid="{789595AE-36A2-4B02-81C2-3D94932E7381}" showPageBreaks="1" printArea="1" hiddenColumns="1" view="pageBreakPreview">
      <selection activeCell="C17" sqref="C17"/>
      <pageMargins left="0" right="0" top="0" bottom="0" header="0.51181102362204722" footer="0.51181102362204722"/>
      <printOptions horizontalCentered="1" verticalCentered="1"/>
      <pageSetup paperSize="9" scale="130" orientation="landscape" verticalDpi="4294967294" r:id="rId2"/>
      <headerFooter alignWithMargins="0"/>
    </customSheetView>
  </customSheetViews>
  <mergeCells count="3">
    <mergeCell ref="A1:D1"/>
    <mergeCell ref="A2:D2"/>
    <mergeCell ref="A17:C17"/>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5"/>
  <sheetViews>
    <sheetView view="pageBreakPreview" zoomScaleSheetLayoutView="100" workbookViewId="0">
      <selection activeCell="A28" sqref="A28:B30"/>
    </sheetView>
  </sheetViews>
  <sheetFormatPr defaultRowHeight="12.75" x14ac:dyDescent="0.2"/>
  <cols>
    <col min="1" max="1" width="71.7109375" style="41" customWidth="1"/>
    <col min="2" max="2" width="22.42578125" style="40" customWidth="1"/>
    <col min="3" max="3" width="22.5703125" style="40" customWidth="1"/>
    <col min="4" max="4" width="26.140625" style="40" customWidth="1"/>
    <col min="5" max="5" width="13.140625" style="40" customWidth="1"/>
    <col min="6" max="6" width="13.42578125" style="40" bestFit="1" customWidth="1"/>
    <col min="7" max="7" width="16.5703125" style="40" bestFit="1" customWidth="1"/>
    <col min="8" max="8" width="14.85546875" style="40" customWidth="1"/>
    <col min="9" max="16384" width="9.140625" style="40"/>
  </cols>
  <sheetData>
    <row r="1" spans="1:9" ht="19.5" x14ac:dyDescent="0.2">
      <c r="A1" s="1348" t="s">
        <v>207</v>
      </c>
      <c r="B1" s="1348"/>
      <c r="C1" s="1348"/>
      <c r="D1" s="1348"/>
    </row>
    <row r="2" spans="1:9" ht="19.5" x14ac:dyDescent="0.2">
      <c r="A2" s="1348" t="s">
        <v>1130</v>
      </c>
      <c r="B2" s="1348"/>
      <c r="C2" s="1348"/>
      <c r="D2" s="1348"/>
    </row>
    <row r="3" spans="1:9" x14ac:dyDescent="0.2">
      <c r="A3" s="143"/>
      <c r="B3" s="143"/>
      <c r="C3" s="143"/>
      <c r="D3" s="143"/>
    </row>
    <row r="4" spans="1:9" ht="13.5" thickBot="1" x14ac:dyDescent="0.25">
      <c r="A4" s="143"/>
      <c r="B4" s="1349" t="s">
        <v>205</v>
      </c>
      <c r="C4" s="1349"/>
      <c r="D4" s="143"/>
    </row>
    <row r="5" spans="1:9" s="388" customFormat="1" ht="28.5" customHeight="1" x14ac:dyDescent="0.2">
      <c r="A5" s="384" t="s">
        <v>96</v>
      </c>
      <c r="B5" s="385" t="s">
        <v>3</v>
      </c>
      <c r="C5" s="386" t="s">
        <v>4</v>
      </c>
      <c r="D5" s="387"/>
      <c r="I5" s="1678"/>
    </row>
    <row r="6" spans="1:9" ht="15" x14ac:dyDescent="0.2">
      <c r="A6" s="368" t="s">
        <v>97</v>
      </c>
      <c r="B6" s="118"/>
      <c r="C6" s="136"/>
      <c r="D6" s="129"/>
      <c r="I6" s="1678"/>
    </row>
    <row r="7" spans="1:9" ht="15" x14ac:dyDescent="0.2">
      <c r="A7" s="368" t="s">
        <v>98</v>
      </c>
      <c r="B7" s="118"/>
      <c r="C7" s="136"/>
      <c r="D7" s="129"/>
    </row>
    <row r="8" spans="1:9" ht="14.25" x14ac:dyDescent="0.2">
      <c r="A8" s="389" t="s">
        <v>212</v>
      </c>
      <c r="B8" s="147">
        <v>0</v>
      </c>
      <c r="C8" s="119"/>
      <c r="D8" s="129"/>
    </row>
    <row r="9" spans="1:9" ht="14.25" x14ac:dyDescent="0.2">
      <c r="A9" s="389" t="s">
        <v>1002</v>
      </c>
      <c r="B9" s="118">
        <v>0</v>
      </c>
      <c r="C9" s="119"/>
      <c r="D9" s="129"/>
    </row>
    <row r="10" spans="1:9" ht="14.25" x14ac:dyDescent="0.2">
      <c r="A10" s="389" t="s">
        <v>1003</v>
      </c>
      <c r="B10" s="118">
        <v>0</v>
      </c>
      <c r="C10" s="119"/>
      <c r="D10" s="129"/>
    </row>
    <row r="11" spans="1:9" ht="14.25" x14ac:dyDescent="0.2">
      <c r="A11" s="389" t="s">
        <v>1004</v>
      </c>
      <c r="B11" s="118">
        <v>0</v>
      </c>
      <c r="C11" s="119"/>
      <c r="D11" s="129"/>
    </row>
    <row r="12" spans="1:9" ht="14.25" x14ac:dyDescent="0.2">
      <c r="A12" s="389" t="s">
        <v>1005</v>
      </c>
      <c r="B12" s="118">
        <v>0</v>
      </c>
      <c r="C12" s="119"/>
      <c r="D12" s="129"/>
    </row>
    <row r="13" spans="1:9" ht="69" customHeight="1" x14ac:dyDescent="0.2">
      <c r="A13" s="952" t="s">
        <v>1001</v>
      </c>
      <c r="B13" s="147">
        <v>0</v>
      </c>
      <c r="C13" s="119"/>
      <c r="D13" s="129"/>
    </row>
    <row r="14" spans="1:9" ht="15" x14ac:dyDescent="0.2">
      <c r="A14" s="368" t="s">
        <v>99</v>
      </c>
      <c r="B14" s="118"/>
      <c r="C14" s="119"/>
      <c r="D14" s="129"/>
    </row>
    <row r="15" spans="1:9" ht="14.25" x14ac:dyDescent="0.2">
      <c r="A15" s="389" t="s">
        <v>234</v>
      </c>
      <c r="B15" s="118">
        <v>0</v>
      </c>
      <c r="C15" s="119"/>
      <c r="D15" s="129"/>
    </row>
    <row r="16" spans="1:9" ht="14.25" x14ac:dyDescent="0.2">
      <c r="A16" s="389" t="s">
        <v>578</v>
      </c>
      <c r="B16" s="118">
        <v>0</v>
      </c>
      <c r="C16" s="119"/>
      <c r="D16" s="129"/>
    </row>
    <row r="17" spans="1:7" ht="15" x14ac:dyDescent="0.2">
      <c r="A17" s="368" t="s">
        <v>100</v>
      </c>
      <c r="B17" s="147"/>
      <c r="C17" s="119"/>
      <c r="D17" s="129"/>
    </row>
    <row r="18" spans="1:7" ht="30" x14ac:dyDescent="0.2">
      <c r="A18" s="489" t="s">
        <v>1175</v>
      </c>
      <c r="B18" s="118">
        <v>0</v>
      </c>
      <c r="C18" s="119"/>
      <c r="D18" s="129"/>
      <c r="E18" s="42"/>
      <c r="G18" s="390"/>
    </row>
    <row r="19" spans="1:7" ht="15" x14ac:dyDescent="0.2">
      <c r="A19" s="368" t="s">
        <v>235</v>
      </c>
      <c r="B19" s="118"/>
      <c r="C19" s="119"/>
      <c r="D19" s="129"/>
      <c r="E19" s="42"/>
      <c r="G19" s="41"/>
    </row>
    <row r="20" spans="1:7" ht="14.25" x14ac:dyDescent="0.2">
      <c r="A20" s="389" t="s">
        <v>236</v>
      </c>
      <c r="B20" s="118"/>
      <c r="C20" s="119"/>
      <c r="D20" s="129"/>
      <c r="E20" s="42"/>
      <c r="G20" s="391"/>
    </row>
    <row r="21" spans="1:7" ht="14.25" x14ac:dyDescent="0.2">
      <c r="A21" s="389" t="s">
        <v>407</v>
      </c>
      <c r="B21" s="118">
        <v>0</v>
      </c>
      <c r="C21" s="119"/>
      <c r="D21" s="129"/>
      <c r="E21" s="42"/>
      <c r="G21" s="391"/>
    </row>
    <row r="22" spans="1:7" ht="14.25" x14ac:dyDescent="0.2">
      <c r="A22" s="389" t="s">
        <v>408</v>
      </c>
      <c r="B22" s="118">
        <v>0</v>
      </c>
      <c r="C22" s="119"/>
      <c r="D22" s="129"/>
      <c r="E22" s="42"/>
      <c r="G22" s="391"/>
    </row>
    <row r="23" spans="1:7" ht="14.25" x14ac:dyDescent="0.2">
      <c r="A23" s="389" t="s">
        <v>237</v>
      </c>
      <c r="B23" s="118">
        <v>0</v>
      </c>
      <c r="C23" s="119"/>
      <c r="D23" s="129"/>
      <c r="E23" s="42"/>
      <c r="G23" s="391"/>
    </row>
    <row r="24" spans="1:7" ht="14.25" x14ac:dyDescent="0.2">
      <c r="A24" s="389" t="s">
        <v>238</v>
      </c>
      <c r="B24" s="118">
        <v>0</v>
      </c>
      <c r="C24" s="119"/>
      <c r="D24" s="129"/>
      <c r="E24" s="42"/>
      <c r="G24" s="390"/>
    </row>
    <row r="25" spans="1:7" ht="15" x14ac:dyDescent="0.2">
      <c r="A25" s="368" t="s">
        <v>254</v>
      </c>
      <c r="B25" s="118">
        <v>0</v>
      </c>
      <c r="C25" s="119"/>
      <c r="D25" s="129"/>
      <c r="E25" s="42"/>
    </row>
    <row r="26" spans="1:7" ht="16.5" thickBot="1" x14ac:dyDescent="0.25">
      <c r="A26" s="191" t="s">
        <v>25</v>
      </c>
      <c r="B26" s="153">
        <f>SUM(B8:B25)</f>
        <v>0</v>
      </c>
      <c r="C26" s="154">
        <f>SUM(C8:C25)</f>
        <v>0</v>
      </c>
      <c r="D26" s="129"/>
    </row>
    <row r="27" spans="1:7" ht="15.75" x14ac:dyDescent="0.2">
      <c r="A27" s="1148"/>
      <c r="B27" s="184"/>
      <c r="C27" s="184"/>
      <c r="D27" s="129"/>
    </row>
    <row r="28" spans="1:7" ht="15.75" x14ac:dyDescent="0.2">
      <c r="A28" s="1699" t="s">
        <v>1199</v>
      </c>
      <c r="B28" s="226" t="s">
        <v>589</v>
      </c>
      <c r="C28" s="184"/>
      <c r="D28" s="129"/>
    </row>
    <row r="29" spans="1:7" ht="15.75" x14ac:dyDescent="0.2">
      <c r="A29" s="1699" t="s">
        <v>1200</v>
      </c>
      <c r="B29" s="226"/>
      <c r="C29" s="184"/>
      <c r="D29" s="129"/>
    </row>
    <row r="30" spans="1:7" ht="15.75" x14ac:dyDescent="0.2">
      <c r="A30" s="1699" t="s">
        <v>1201</v>
      </c>
      <c r="B30" s="226"/>
      <c r="C30" s="184"/>
      <c r="D30" s="129"/>
    </row>
    <row r="31" spans="1:7" ht="15.75" x14ac:dyDescent="0.2">
      <c r="A31" s="1148"/>
      <c r="B31" s="184"/>
      <c r="C31" s="184"/>
      <c r="D31" s="129"/>
    </row>
    <row r="32" spans="1:7" x14ac:dyDescent="0.2">
      <c r="A32" s="237"/>
      <c r="B32" s="129"/>
      <c r="C32" s="129"/>
      <c r="D32" s="129"/>
    </row>
    <row r="33" spans="1:4" ht="5.25" customHeight="1" x14ac:dyDescent="0.2">
      <c r="A33" s="237"/>
      <c r="B33" s="184"/>
      <c r="C33" s="129"/>
      <c r="D33" s="129"/>
    </row>
    <row r="34" spans="1:4" x14ac:dyDescent="0.2">
      <c r="A34" s="237"/>
      <c r="B34" s="237"/>
      <c r="C34" s="378" t="s">
        <v>1245</v>
      </c>
      <c r="D34" s="129"/>
    </row>
    <row r="35" spans="1:4" x14ac:dyDescent="0.2">
      <c r="A35" s="237"/>
      <c r="B35" s="129"/>
      <c r="C35" s="129"/>
      <c r="D35" s="129"/>
    </row>
  </sheetData>
  <customSheetViews>
    <customSheetView guid="{B1076A3F-74CA-4685-9B64-0249438E4A9A}"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1"/>
      <headerFooter alignWithMargins="0"/>
    </customSheetView>
    <customSheetView guid="{789595AE-36A2-4B02-81C2-3D94932E7381}" scale="115" showPageBreaks="1" printArea="1" view="pageBreakPreview" topLeftCell="A13">
      <selection activeCell="A20" sqref="A20"/>
      <pageMargins left="0" right="0" top="0" bottom="0" header="0.51181102362204722" footer="1.0629921259842521"/>
      <printOptions horizontalCentered="1" verticalCentered="1"/>
      <pageSetup paperSize="9" scale="115" orientation="landscape" verticalDpi="4294967294" r:id="rId2"/>
      <headerFooter alignWithMargins="0"/>
    </customSheetView>
  </customSheetViews>
  <mergeCells count="3">
    <mergeCell ref="A1:D1"/>
    <mergeCell ref="A2:D2"/>
    <mergeCell ref="B4:C4"/>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8"/>
  <sheetViews>
    <sheetView view="pageBreakPreview" zoomScaleSheetLayoutView="100" workbookViewId="0">
      <selection activeCell="F20" sqref="F20"/>
    </sheetView>
  </sheetViews>
  <sheetFormatPr defaultRowHeight="12.75" x14ac:dyDescent="0.2"/>
  <cols>
    <col min="1" max="1" width="64" style="383" customWidth="1"/>
    <col min="2" max="2" width="21.5703125" style="19" customWidth="1"/>
    <col min="3" max="3" width="23" style="19" customWidth="1"/>
    <col min="4" max="4" width="11.28515625" style="19" customWidth="1"/>
    <col min="5" max="5" width="19.140625" style="19" customWidth="1"/>
    <col min="6" max="16384" width="9.140625" style="19"/>
  </cols>
  <sheetData>
    <row r="1" spans="1:9" ht="19.5" x14ac:dyDescent="0.2">
      <c r="A1" s="1348" t="s">
        <v>207</v>
      </c>
      <c r="B1" s="1348"/>
      <c r="C1" s="1348"/>
    </row>
    <row r="2" spans="1:9" ht="19.5" x14ac:dyDescent="0.2">
      <c r="A2" s="1348" t="s">
        <v>1130</v>
      </c>
      <c r="B2" s="1348"/>
      <c r="C2" s="1348"/>
    </row>
    <row r="3" spans="1:9" ht="13.5" thickBot="1" x14ac:dyDescent="0.25">
      <c r="A3" s="237"/>
      <c r="B3" s="233"/>
      <c r="C3" s="367" t="s">
        <v>205</v>
      </c>
    </row>
    <row r="4" spans="1:9" s="397" customFormat="1" ht="22.5" customHeight="1" x14ac:dyDescent="0.2">
      <c r="A4" s="384" t="s">
        <v>96</v>
      </c>
      <c r="B4" s="385" t="s">
        <v>3</v>
      </c>
      <c r="C4" s="386" t="s">
        <v>4</v>
      </c>
    </row>
    <row r="5" spans="1:9" ht="15" x14ac:dyDescent="0.2">
      <c r="A5" s="368" t="s">
        <v>201</v>
      </c>
      <c r="B5" s="118"/>
      <c r="C5" s="119"/>
      <c r="I5" s="423"/>
    </row>
    <row r="6" spans="1:9" ht="15" x14ac:dyDescent="0.2">
      <c r="A6" s="368" t="s">
        <v>323</v>
      </c>
      <c r="B6" s="118"/>
      <c r="C6" s="119"/>
      <c r="I6" s="423"/>
    </row>
    <row r="7" spans="1:9" ht="15" x14ac:dyDescent="0.2">
      <c r="A7" s="389" t="s">
        <v>324</v>
      </c>
      <c r="B7" s="118">
        <v>0</v>
      </c>
      <c r="C7" s="119"/>
    </row>
    <row r="8" spans="1:9" ht="15" x14ac:dyDescent="0.2">
      <c r="A8" s="389" t="s">
        <v>325</v>
      </c>
      <c r="B8" s="147">
        <v>0</v>
      </c>
      <c r="C8" s="119"/>
    </row>
    <row r="9" spans="1:9" ht="15" x14ac:dyDescent="0.2">
      <c r="A9" s="368" t="s">
        <v>326</v>
      </c>
      <c r="B9" s="118"/>
      <c r="C9" s="119"/>
    </row>
    <row r="10" spans="1:9" ht="15" x14ac:dyDescent="0.2">
      <c r="A10" s="389" t="s">
        <v>327</v>
      </c>
      <c r="B10" s="118">
        <v>0</v>
      </c>
      <c r="C10" s="119"/>
    </row>
    <row r="11" spans="1:9" ht="15" x14ac:dyDescent="0.2">
      <c r="A11" s="389" t="s">
        <v>328</v>
      </c>
      <c r="B11" s="118">
        <v>0</v>
      </c>
      <c r="C11" s="119"/>
    </row>
    <row r="12" spans="1:9" ht="15" x14ac:dyDescent="0.2">
      <c r="A12" s="389" t="s">
        <v>329</v>
      </c>
      <c r="B12" s="118">
        <v>0</v>
      </c>
      <c r="C12" s="119"/>
    </row>
    <row r="13" spans="1:9" ht="15" x14ac:dyDescent="0.2">
      <c r="A13" s="389" t="s">
        <v>330</v>
      </c>
      <c r="B13" s="147">
        <v>0</v>
      </c>
      <c r="C13" s="119"/>
    </row>
    <row r="14" spans="1:9" ht="15" x14ac:dyDescent="0.2">
      <c r="A14" s="389" t="s">
        <v>331</v>
      </c>
      <c r="B14" s="118">
        <v>0</v>
      </c>
      <c r="C14" s="119"/>
    </row>
    <row r="15" spans="1:9" ht="15" x14ac:dyDescent="0.2">
      <c r="A15" s="389" t="s">
        <v>332</v>
      </c>
      <c r="B15" s="118">
        <v>0</v>
      </c>
      <c r="C15" s="119"/>
    </row>
    <row r="16" spans="1:9" ht="15" x14ac:dyDescent="0.2">
      <c r="A16" s="389" t="s">
        <v>333</v>
      </c>
      <c r="B16" s="118">
        <v>0</v>
      </c>
      <c r="C16" s="119"/>
    </row>
    <row r="17" spans="1:6" ht="15" x14ac:dyDescent="0.2">
      <c r="A17" s="389" t="s">
        <v>334</v>
      </c>
      <c r="B17" s="147">
        <v>0</v>
      </c>
      <c r="C17" s="119"/>
      <c r="F17" s="30"/>
    </row>
    <row r="18" spans="1:6" ht="15" x14ac:dyDescent="0.2">
      <c r="A18" s="389" t="s">
        <v>335</v>
      </c>
      <c r="B18" s="118">
        <v>0</v>
      </c>
      <c r="C18" s="119"/>
      <c r="F18" s="30"/>
    </row>
    <row r="19" spans="1:6" ht="15" x14ac:dyDescent="0.2">
      <c r="A19" s="368" t="s">
        <v>336</v>
      </c>
      <c r="B19" s="118"/>
      <c r="C19" s="119"/>
      <c r="F19" s="30"/>
    </row>
    <row r="20" spans="1:6" ht="15" x14ac:dyDescent="0.2">
      <c r="A20" s="389" t="s">
        <v>337</v>
      </c>
      <c r="B20" s="118">
        <v>0</v>
      </c>
      <c r="C20" s="119"/>
    </row>
    <row r="21" spans="1:6" ht="15" x14ac:dyDescent="0.2">
      <c r="A21" s="389" t="s">
        <v>338</v>
      </c>
      <c r="B21" s="118">
        <v>0</v>
      </c>
      <c r="C21" s="119"/>
    </row>
    <row r="22" spans="1:6" ht="15" x14ac:dyDescent="0.2">
      <c r="A22" s="389" t="s">
        <v>339</v>
      </c>
      <c r="B22" s="118">
        <v>0</v>
      </c>
      <c r="C22" s="119"/>
    </row>
    <row r="23" spans="1:6" ht="15" x14ac:dyDescent="0.2">
      <c r="A23" s="389" t="s">
        <v>340</v>
      </c>
      <c r="B23" s="118">
        <v>0</v>
      </c>
      <c r="C23" s="119"/>
    </row>
    <row r="24" spans="1:6" ht="35.25" customHeight="1" x14ac:dyDescent="0.2">
      <c r="A24" s="696" t="s">
        <v>341</v>
      </c>
      <c r="B24" s="118"/>
      <c r="C24" s="119"/>
    </row>
    <row r="25" spans="1:6" ht="15" x14ac:dyDescent="0.2">
      <c r="A25" s="490" t="s">
        <v>342</v>
      </c>
      <c r="B25" s="118">
        <v>0</v>
      </c>
      <c r="C25" s="119"/>
    </row>
    <row r="26" spans="1:6" ht="15" x14ac:dyDescent="0.2">
      <c r="A26" s="389" t="s">
        <v>343</v>
      </c>
      <c r="B26" s="118">
        <v>0</v>
      </c>
      <c r="C26" s="119"/>
    </row>
    <row r="27" spans="1:6" ht="14.25" x14ac:dyDescent="0.2">
      <c r="A27" s="389" t="s">
        <v>290</v>
      </c>
      <c r="B27" s="118">
        <v>0</v>
      </c>
      <c r="C27" s="119"/>
    </row>
    <row r="28" spans="1:6" ht="14.25" x14ac:dyDescent="0.2">
      <c r="A28" s="389" t="s">
        <v>291</v>
      </c>
      <c r="B28" s="118">
        <v>0</v>
      </c>
      <c r="C28" s="119"/>
    </row>
    <row r="29" spans="1:6" ht="15" x14ac:dyDescent="0.2">
      <c r="A29" s="491" t="s">
        <v>579</v>
      </c>
      <c r="B29" s="118">
        <v>0</v>
      </c>
      <c r="C29" s="119"/>
    </row>
    <row r="30" spans="1:6" ht="15" x14ac:dyDescent="0.2">
      <c r="A30" s="368" t="s">
        <v>344</v>
      </c>
      <c r="B30" s="118"/>
      <c r="C30" s="119"/>
    </row>
    <row r="31" spans="1:6" ht="15" x14ac:dyDescent="0.2">
      <c r="A31" s="389" t="s">
        <v>345</v>
      </c>
      <c r="B31" s="118">
        <v>0</v>
      </c>
      <c r="C31" s="119"/>
    </row>
    <row r="32" spans="1:6" ht="15" x14ac:dyDescent="0.2">
      <c r="A32" s="490" t="s">
        <v>292</v>
      </c>
      <c r="B32" s="118">
        <v>0</v>
      </c>
      <c r="C32" s="119"/>
    </row>
    <row r="33" spans="1:3" ht="15" x14ac:dyDescent="0.2">
      <c r="A33" s="389" t="s">
        <v>346</v>
      </c>
      <c r="B33" s="118">
        <v>0</v>
      </c>
      <c r="C33" s="119"/>
    </row>
    <row r="34" spans="1:3" ht="15" x14ac:dyDescent="0.2">
      <c r="A34" s="368" t="s">
        <v>347</v>
      </c>
      <c r="B34" s="118"/>
      <c r="C34" s="119"/>
    </row>
    <row r="35" spans="1:3" ht="15" x14ac:dyDescent="0.2">
      <c r="A35" s="389" t="s">
        <v>348</v>
      </c>
      <c r="B35" s="965">
        <v>0</v>
      </c>
      <c r="C35" s="119"/>
    </row>
    <row r="36" spans="1:3" ht="15" x14ac:dyDescent="0.2">
      <c r="A36" s="389" t="s">
        <v>349</v>
      </c>
      <c r="B36" s="118">
        <v>0</v>
      </c>
      <c r="C36" s="119"/>
    </row>
    <row r="37" spans="1:3" ht="15" x14ac:dyDescent="0.2">
      <c r="A37" s="389" t="s">
        <v>350</v>
      </c>
      <c r="B37" s="118">
        <v>0</v>
      </c>
      <c r="C37" s="119"/>
    </row>
    <row r="38" spans="1:3" ht="15" x14ac:dyDescent="0.2">
      <c r="A38" s="389" t="s">
        <v>351</v>
      </c>
      <c r="B38" s="118">
        <v>0</v>
      </c>
      <c r="C38" s="119"/>
    </row>
    <row r="39" spans="1:3" ht="14.25" x14ac:dyDescent="0.2">
      <c r="A39" s="389" t="s">
        <v>297</v>
      </c>
      <c r="B39" s="118">
        <v>0</v>
      </c>
      <c r="C39" s="119"/>
    </row>
    <row r="40" spans="1:3" ht="15" x14ac:dyDescent="0.2">
      <c r="A40" s="389" t="s">
        <v>352</v>
      </c>
      <c r="B40" s="118">
        <v>0</v>
      </c>
      <c r="C40" s="119"/>
    </row>
    <row r="41" spans="1:3" ht="15" x14ac:dyDescent="0.2">
      <c r="A41" s="368" t="s">
        <v>353</v>
      </c>
      <c r="B41" s="118"/>
      <c r="C41" s="119"/>
    </row>
    <row r="42" spans="1:3" ht="15" x14ac:dyDescent="0.2">
      <c r="A42" s="389" t="s">
        <v>354</v>
      </c>
      <c r="B42" s="118">
        <v>0</v>
      </c>
      <c r="C42" s="119"/>
    </row>
    <row r="43" spans="1:3" ht="15" x14ac:dyDescent="0.2">
      <c r="A43" s="491" t="s">
        <v>355</v>
      </c>
      <c r="B43" s="118">
        <v>0</v>
      </c>
      <c r="C43" s="119"/>
    </row>
    <row r="44" spans="1:3" ht="15" x14ac:dyDescent="0.2">
      <c r="A44" s="389" t="s">
        <v>540</v>
      </c>
      <c r="B44" s="118">
        <v>0</v>
      </c>
      <c r="C44" s="119"/>
    </row>
    <row r="45" spans="1:3" ht="15" x14ac:dyDescent="0.2">
      <c r="A45" s="491" t="s">
        <v>579</v>
      </c>
      <c r="B45" s="118">
        <v>0</v>
      </c>
      <c r="C45" s="119"/>
    </row>
    <row r="46" spans="1:3" ht="123" customHeight="1" x14ac:dyDescent="0.2">
      <c r="A46" s="489" t="s">
        <v>1028</v>
      </c>
      <c r="B46" s="118">
        <v>0</v>
      </c>
      <c r="C46" s="119"/>
    </row>
    <row r="47" spans="1:3" ht="15.75" x14ac:dyDescent="0.2">
      <c r="A47" s="371" t="s">
        <v>102</v>
      </c>
      <c r="B47" s="209">
        <f>SUM(B7:B46)</f>
        <v>0</v>
      </c>
      <c r="C47" s="210">
        <f>SUM(C7:C46)</f>
        <v>0</v>
      </c>
    </row>
    <row r="48" spans="1:3" s="41" customFormat="1" ht="16.5" thickBot="1" x14ac:dyDescent="0.25">
      <c r="A48" s="191" t="s">
        <v>63</v>
      </c>
      <c r="B48" s="211">
        <f>'(16) sch7'!B26+'(17) 7b'!B47</f>
        <v>0</v>
      </c>
      <c r="C48" s="211">
        <f>'(16) sch7'!C26+'(17) 7b'!C47</f>
        <v>0</v>
      </c>
    </row>
    <row r="49" spans="1:3" x14ac:dyDescent="0.2">
      <c r="A49" s="237"/>
      <c r="B49" s="140"/>
      <c r="C49" s="140"/>
    </row>
    <row r="50" spans="1:3" x14ac:dyDescent="0.2">
      <c r="A50" s="237"/>
      <c r="B50" s="184"/>
      <c r="C50" s="378" t="s">
        <v>1245</v>
      </c>
    </row>
    <row r="51" spans="1:3" x14ac:dyDescent="0.2">
      <c r="A51" s="237"/>
      <c r="B51" s="184"/>
      <c r="C51" s="213"/>
    </row>
    <row r="52" spans="1:3" x14ac:dyDescent="0.2">
      <c r="A52" s="237"/>
      <c r="B52" s="129"/>
      <c r="C52" s="129"/>
    </row>
    <row r="53" spans="1:3" x14ac:dyDescent="0.2">
      <c r="A53" s="492"/>
      <c r="B53" s="233"/>
      <c r="C53" s="233"/>
    </row>
    <row r="54" spans="1:3" x14ac:dyDescent="0.2">
      <c r="A54" s="492"/>
      <c r="B54" s="233"/>
      <c r="C54" s="233"/>
    </row>
    <row r="55" spans="1:3" x14ac:dyDescent="0.2">
      <c r="A55" s="492"/>
      <c r="B55" s="233"/>
      <c r="C55" s="233"/>
    </row>
    <row r="56" spans="1:3" x14ac:dyDescent="0.2">
      <c r="A56" s="492"/>
      <c r="B56" s="233"/>
      <c r="C56" s="233"/>
    </row>
    <row r="57" spans="1:3" x14ac:dyDescent="0.2">
      <c r="A57" s="492"/>
      <c r="B57" s="233"/>
      <c r="C57" s="233"/>
    </row>
    <row r="58" spans="1:3" x14ac:dyDescent="0.2">
      <c r="A58" s="492"/>
      <c r="B58" s="233"/>
      <c r="C58" s="233"/>
    </row>
    <row r="59" spans="1:3" x14ac:dyDescent="0.2">
      <c r="A59" s="492"/>
      <c r="B59" s="233"/>
      <c r="C59" s="233"/>
    </row>
    <row r="60" spans="1:3" x14ac:dyDescent="0.2">
      <c r="A60" s="492"/>
      <c r="B60" s="233"/>
      <c r="C60" s="233"/>
    </row>
    <row r="61" spans="1:3" x14ac:dyDescent="0.2">
      <c r="A61" s="492"/>
      <c r="B61" s="233"/>
      <c r="C61" s="233"/>
    </row>
    <row r="62" spans="1:3" x14ac:dyDescent="0.2">
      <c r="A62" s="492"/>
      <c r="B62" s="233"/>
      <c r="C62" s="233"/>
    </row>
    <row r="68" spans="2:3" x14ac:dyDescent="0.2">
      <c r="B68" s="41"/>
      <c r="C68" s="41"/>
    </row>
  </sheetData>
  <customSheetViews>
    <customSheetView guid="{B1076A3F-74CA-4685-9B64-0249438E4A9A}"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1"/>
      <headerFooter alignWithMargins="0"/>
    </customSheetView>
    <customSheetView guid="{789595AE-36A2-4B02-81C2-3D94932E7381}" showPageBreaks="1" printArea="1" view="pageBreakPreview" topLeftCell="A13">
      <selection activeCell="A47" sqref="A47"/>
      <pageMargins left="0" right="0" top="0" bottom="0" header="0.23622047244094491" footer="0.27559055118110237"/>
      <printOptions horizontalCentered="1" verticalCentered="1"/>
      <pageSetup paperSize="9" scale="72" orientation="landscape" verticalDpi="4294967294" r:id="rId2"/>
      <headerFooter alignWithMargins="0"/>
    </customSheetView>
  </customSheetViews>
  <mergeCells count="2">
    <mergeCell ref="A1:C1"/>
    <mergeCell ref="A2:C2"/>
  </mergeCells>
  <phoneticPr fontId="0" type="noConversion"/>
  <printOptions horizontalCentered="1" verticalCentered="1"/>
  <pageMargins left="0" right="0" top="0" bottom="0" header="0.35433070866141736" footer="0.31496062992125984"/>
  <pageSetup paperSize="9" scale="69" orientation="landscape"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5"/>
  <sheetViews>
    <sheetView view="pageBreakPreview" zoomScale="70" zoomScaleNormal="60" zoomScaleSheetLayoutView="70" workbookViewId="0">
      <selection activeCell="F20" sqref="F20"/>
    </sheetView>
  </sheetViews>
  <sheetFormatPr defaultRowHeight="12.75" x14ac:dyDescent="0.2"/>
  <cols>
    <col min="1" max="1" width="10.28515625" style="317" customWidth="1"/>
    <col min="2" max="2" width="28.7109375" style="317" customWidth="1"/>
    <col min="3" max="3" width="15" style="317" customWidth="1"/>
    <col min="4" max="4" width="35.140625" style="317" customWidth="1"/>
    <col min="5" max="5" width="21.7109375" style="317" customWidth="1"/>
    <col min="6" max="7" width="16.140625" style="317" customWidth="1"/>
    <col min="8" max="8" width="21.42578125" style="317" customWidth="1"/>
    <col min="9" max="9" width="16.140625" style="317" customWidth="1"/>
    <col min="10" max="10" width="16" style="317" customWidth="1"/>
    <col min="11" max="11" width="21" style="317" customWidth="1"/>
    <col min="12" max="12" width="15.5703125" style="317" customWidth="1"/>
    <col min="13" max="13" width="16.5703125" style="317" customWidth="1"/>
    <col min="14" max="14" width="12" style="317" customWidth="1"/>
    <col min="15" max="15" width="16.42578125" style="317" hidden="1" customWidth="1"/>
    <col min="16" max="16384" width="9.140625" style="317"/>
  </cols>
  <sheetData>
    <row r="1" spans="1:20" ht="22.5" x14ac:dyDescent="0.2">
      <c r="A1" s="558"/>
      <c r="B1" s="558"/>
      <c r="C1" s="558"/>
      <c r="D1" s="558"/>
      <c r="E1" s="558"/>
      <c r="F1" s="558"/>
      <c r="G1" s="558"/>
      <c r="H1" s="559"/>
      <c r="I1" s="558"/>
      <c r="J1" s="558"/>
      <c r="L1" s="558"/>
      <c r="M1" s="560" t="s">
        <v>448</v>
      </c>
    </row>
    <row r="2" spans="1:20" ht="27" x14ac:dyDescent="0.2">
      <c r="A2" s="1350" t="s">
        <v>207</v>
      </c>
      <c r="B2" s="1350"/>
      <c r="C2" s="1350"/>
      <c r="D2" s="1350"/>
      <c r="E2" s="1350"/>
      <c r="F2" s="1350"/>
      <c r="G2" s="1350"/>
      <c r="H2" s="1350"/>
      <c r="I2" s="1350"/>
      <c r="J2" s="1350"/>
      <c r="K2" s="1350"/>
      <c r="L2" s="561"/>
      <c r="M2" s="561"/>
      <c r="N2" s="562"/>
      <c r="O2" s="562"/>
      <c r="P2" s="562"/>
      <c r="Q2" s="562"/>
      <c r="R2" s="562"/>
      <c r="S2" s="562"/>
      <c r="T2" s="562"/>
    </row>
    <row r="3" spans="1:20" ht="27" x14ac:dyDescent="0.2">
      <c r="A3" s="1350" t="s">
        <v>1130</v>
      </c>
      <c r="B3" s="1350"/>
      <c r="C3" s="1350"/>
      <c r="D3" s="1350"/>
      <c r="E3" s="1350"/>
      <c r="F3" s="1350"/>
      <c r="G3" s="1350"/>
      <c r="H3" s="1350"/>
      <c r="I3" s="1350"/>
      <c r="J3" s="1350"/>
      <c r="K3" s="1350"/>
      <c r="L3" s="561"/>
      <c r="M3" s="561"/>
      <c r="N3" s="562"/>
      <c r="O3" s="562"/>
      <c r="P3" s="562"/>
      <c r="Q3" s="562"/>
      <c r="R3" s="562"/>
      <c r="S3" s="562"/>
      <c r="T3" s="562"/>
    </row>
    <row r="4" spans="1:20" ht="27" customHeight="1" x14ac:dyDescent="0.2">
      <c r="A4" s="563" t="s">
        <v>449</v>
      </c>
      <c r="B4" s="564"/>
      <c r="C4" s="564"/>
      <c r="D4" s="564"/>
      <c r="E4" s="563"/>
      <c r="F4" s="563"/>
      <c r="G4" s="563"/>
      <c r="H4" s="318"/>
      <c r="I4" s="563"/>
      <c r="J4" s="563"/>
      <c r="K4" s="318"/>
      <c r="L4" s="563"/>
      <c r="M4" s="563"/>
      <c r="N4" s="565"/>
      <c r="O4" s="565"/>
    </row>
    <row r="5" spans="1:20" ht="33" customHeight="1" x14ac:dyDescent="0.2">
      <c r="A5" s="1351" t="s">
        <v>1133</v>
      </c>
      <c r="B5" s="1351"/>
      <c r="C5" s="1351"/>
      <c r="D5" s="1351"/>
      <c r="E5" s="1351"/>
      <c r="F5" s="1351"/>
      <c r="G5" s="1351"/>
      <c r="H5" s="1351"/>
      <c r="I5" s="1351"/>
      <c r="J5" s="1351"/>
      <c r="K5" s="1351"/>
      <c r="L5" s="566"/>
      <c r="M5" s="566"/>
      <c r="N5" s="567"/>
      <c r="O5" s="567"/>
      <c r="P5" s="567"/>
      <c r="Q5" s="567"/>
      <c r="R5" s="567"/>
      <c r="S5" s="567"/>
      <c r="T5" s="567"/>
    </row>
    <row r="6" spans="1:20" ht="21.75" customHeight="1" thickBot="1" x14ac:dyDescent="0.25">
      <c r="B6" s="568"/>
      <c r="C6" s="568"/>
      <c r="D6" s="568"/>
      <c r="E6" s="568"/>
      <c r="F6" s="568"/>
      <c r="G6" s="568"/>
      <c r="H6" s="568"/>
      <c r="I6" s="1675"/>
      <c r="J6" s="568"/>
      <c r="K6" s="568"/>
      <c r="L6" s="1352" t="s">
        <v>210</v>
      </c>
      <c r="M6" s="1352"/>
      <c r="N6" s="569"/>
      <c r="O6" s="569"/>
    </row>
    <row r="7" spans="1:20" ht="69" customHeight="1" x14ac:dyDescent="0.2">
      <c r="A7" s="570" t="s">
        <v>262</v>
      </c>
      <c r="B7" s="1353" t="s">
        <v>450</v>
      </c>
      <c r="C7" s="1354"/>
      <c r="D7" s="1355"/>
      <c r="E7" s="1356" t="s">
        <v>1179</v>
      </c>
      <c r="F7" s="1357"/>
      <c r="G7" s="1358"/>
      <c r="H7" s="1356" t="s">
        <v>1180</v>
      </c>
      <c r="I7" s="1357"/>
      <c r="J7" s="1358"/>
      <c r="K7" s="1356" t="s">
        <v>1181</v>
      </c>
      <c r="L7" s="1357"/>
      <c r="M7" s="1358"/>
      <c r="N7" s="571"/>
    </row>
    <row r="8" spans="1:20" ht="18.75" customHeight="1" x14ac:dyDescent="0.2">
      <c r="A8" s="572"/>
      <c r="B8" s="1674"/>
      <c r="C8" s="1360"/>
      <c r="D8" s="1361"/>
      <c r="E8" s="573" t="s">
        <v>358</v>
      </c>
      <c r="F8" s="573" t="s">
        <v>382</v>
      </c>
      <c r="G8" s="573" t="s">
        <v>9</v>
      </c>
      <c r="H8" s="573" t="s">
        <v>358</v>
      </c>
      <c r="I8" s="573" t="s">
        <v>382</v>
      </c>
      <c r="J8" s="573" t="s">
        <v>9</v>
      </c>
      <c r="K8" s="573" t="s">
        <v>358</v>
      </c>
      <c r="L8" s="573" t="s">
        <v>382</v>
      </c>
      <c r="M8" s="573" t="s">
        <v>9</v>
      </c>
      <c r="N8" s="571"/>
    </row>
    <row r="9" spans="1:20" ht="18.75" customHeight="1" x14ac:dyDescent="0.2">
      <c r="A9" s="574" t="s">
        <v>451</v>
      </c>
      <c r="B9" s="1362" t="s">
        <v>452</v>
      </c>
      <c r="C9" s="1363"/>
      <c r="D9" s="1364"/>
      <c r="E9" s="575"/>
      <c r="F9" s="575"/>
      <c r="G9" s="575"/>
      <c r="H9" s="575"/>
      <c r="I9" s="575"/>
      <c r="J9" s="575"/>
      <c r="K9" s="575"/>
      <c r="L9" s="575"/>
      <c r="M9" s="575"/>
      <c r="N9" s="571"/>
    </row>
    <row r="10" spans="1:20" ht="18" customHeight="1" x14ac:dyDescent="0.2">
      <c r="A10" s="576">
        <v>1</v>
      </c>
      <c r="B10" s="1365" t="s">
        <v>453</v>
      </c>
      <c r="C10" s="1366"/>
      <c r="D10" s="1367"/>
      <c r="E10" s="580"/>
      <c r="F10" s="580"/>
      <c r="G10" s="580"/>
      <c r="H10" s="581"/>
      <c r="I10" s="580"/>
      <c r="J10" s="580"/>
      <c r="K10" s="581"/>
      <c r="L10" s="580"/>
      <c r="M10" s="580"/>
    </row>
    <row r="11" spans="1:20" ht="18" customHeight="1" x14ac:dyDescent="0.2">
      <c r="A11" s="576">
        <v>2</v>
      </c>
      <c r="B11" s="1365" t="s">
        <v>454</v>
      </c>
      <c r="C11" s="1366"/>
      <c r="D11" s="1367"/>
      <c r="E11" s="580"/>
      <c r="F11" s="580"/>
      <c r="G11" s="580"/>
      <c r="H11" s="581"/>
      <c r="I11" s="580"/>
      <c r="J11" s="580"/>
      <c r="K11" s="581"/>
      <c r="L11" s="580"/>
      <c r="M11" s="580"/>
    </row>
    <row r="12" spans="1:20" ht="18" customHeight="1" x14ac:dyDescent="0.2">
      <c r="A12" s="576">
        <v>3</v>
      </c>
      <c r="B12" s="1365" t="s">
        <v>455</v>
      </c>
      <c r="C12" s="1366"/>
      <c r="D12" s="1367"/>
      <c r="E12" s="580"/>
      <c r="F12" s="580"/>
      <c r="G12" s="580"/>
      <c r="H12" s="581"/>
      <c r="I12" s="580"/>
      <c r="J12" s="580"/>
      <c r="K12" s="581"/>
      <c r="L12" s="580"/>
      <c r="M12" s="580"/>
    </row>
    <row r="13" spans="1:20" ht="18" customHeight="1" x14ac:dyDescent="0.2">
      <c r="A13" s="576">
        <v>4</v>
      </c>
      <c r="B13" s="1676" t="s">
        <v>456</v>
      </c>
      <c r="C13" s="1366"/>
      <c r="D13" s="1367"/>
      <c r="E13" s="580"/>
      <c r="F13" s="580"/>
      <c r="G13" s="580"/>
      <c r="H13" s="581"/>
      <c r="I13" s="580"/>
      <c r="J13" s="580"/>
      <c r="K13" s="581"/>
      <c r="L13" s="580"/>
      <c r="M13" s="580"/>
    </row>
    <row r="14" spans="1:20" ht="18" customHeight="1" x14ac:dyDescent="0.2">
      <c r="A14" s="576">
        <v>5</v>
      </c>
      <c r="B14" s="1365" t="s">
        <v>457</v>
      </c>
      <c r="C14" s="1366"/>
      <c r="D14" s="1367"/>
      <c r="E14" s="580"/>
      <c r="F14" s="580"/>
      <c r="G14" s="580"/>
      <c r="H14" s="581"/>
      <c r="I14" s="580"/>
      <c r="J14" s="580"/>
      <c r="K14" s="581"/>
      <c r="L14" s="580"/>
      <c r="M14" s="580"/>
    </row>
    <row r="15" spans="1:20" ht="18" customHeight="1" x14ac:dyDescent="0.2">
      <c r="A15" s="576"/>
      <c r="B15" s="1368" t="s">
        <v>25</v>
      </c>
      <c r="C15" s="1369"/>
      <c r="D15" s="1370"/>
      <c r="E15" s="580"/>
      <c r="F15" s="580"/>
      <c r="G15" s="580"/>
      <c r="H15" s="581"/>
      <c r="I15" s="580"/>
      <c r="J15" s="580"/>
      <c r="K15" s="581"/>
      <c r="L15" s="580"/>
      <c r="M15" s="580"/>
    </row>
    <row r="16" spans="1:20" ht="45" customHeight="1" x14ac:dyDescent="0.2">
      <c r="A16" s="576" t="s">
        <v>378</v>
      </c>
      <c r="B16" s="1371" t="s">
        <v>458</v>
      </c>
      <c r="C16" s="1372"/>
      <c r="D16" s="1373"/>
      <c r="E16" s="580"/>
      <c r="F16" s="580"/>
      <c r="G16" s="580"/>
      <c r="H16" s="581"/>
      <c r="I16" s="580"/>
      <c r="J16" s="580"/>
      <c r="K16" s="581"/>
      <c r="L16" s="580"/>
      <c r="M16" s="580"/>
    </row>
    <row r="17" spans="1:13" ht="18" customHeight="1" x14ac:dyDescent="0.2">
      <c r="A17" s="576">
        <v>1</v>
      </c>
      <c r="B17" s="1677" t="s">
        <v>459</v>
      </c>
      <c r="C17" s="578"/>
      <c r="D17" s="579">
        <f>SUM(D9:D16)</f>
        <v>0</v>
      </c>
      <c r="E17" s="580"/>
      <c r="F17" s="580"/>
      <c r="G17" s="580"/>
      <c r="H17" s="581"/>
      <c r="I17" s="580"/>
      <c r="J17" s="580"/>
      <c r="K17" s="581"/>
      <c r="L17" s="580"/>
      <c r="M17" s="580"/>
    </row>
    <row r="18" spans="1:13" ht="18" customHeight="1" x14ac:dyDescent="0.2">
      <c r="A18" s="576">
        <v>2</v>
      </c>
      <c r="B18" s="577" t="s">
        <v>460</v>
      </c>
      <c r="C18" s="578"/>
      <c r="D18" s="579"/>
      <c r="E18" s="580"/>
      <c r="F18" s="580"/>
      <c r="G18" s="580"/>
      <c r="H18" s="581"/>
      <c r="I18" s="580"/>
      <c r="J18" s="580"/>
      <c r="K18" s="581"/>
      <c r="L18" s="580"/>
      <c r="M18" s="580"/>
    </row>
    <row r="19" spans="1:13" ht="18" customHeight="1" x14ac:dyDescent="0.2">
      <c r="A19" s="576">
        <v>3</v>
      </c>
      <c r="B19" s="577" t="s">
        <v>461</v>
      </c>
      <c r="C19" s="578"/>
      <c r="D19" s="579"/>
      <c r="E19" s="580"/>
      <c r="F19" s="580"/>
      <c r="G19" s="580"/>
      <c r="H19" s="581"/>
      <c r="I19" s="580"/>
      <c r="J19" s="580"/>
      <c r="K19" s="581"/>
      <c r="L19" s="580"/>
      <c r="M19" s="580"/>
    </row>
    <row r="20" spans="1:13" ht="18" customHeight="1" x14ac:dyDescent="0.2">
      <c r="A20" s="576"/>
      <c r="B20" s="1368" t="s">
        <v>33</v>
      </c>
      <c r="C20" s="1369"/>
      <c r="D20" s="1370"/>
      <c r="E20" s="581"/>
      <c r="F20" s="581"/>
      <c r="G20" s="581"/>
      <c r="H20" s="581"/>
      <c r="I20" s="581"/>
      <c r="J20" s="581"/>
      <c r="K20" s="581"/>
      <c r="L20" s="581"/>
      <c r="M20" s="581"/>
    </row>
    <row r="21" spans="1:13" ht="15.75" customHeight="1" x14ac:dyDescent="0.2">
      <c r="A21" s="582"/>
      <c r="B21" s="1368" t="s">
        <v>462</v>
      </c>
      <c r="C21" s="1369"/>
      <c r="D21" s="1370"/>
      <c r="E21" s="581"/>
      <c r="F21" s="581"/>
      <c r="G21" s="581"/>
      <c r="H21" s="581"/>
      <c r="I21" s="581"/>
      <c r="J21" s="581"/>
      <c r="K21" s="581"/>
      <c r="L21" s="581"/>
      <c r="M21" s="581"/>
    </row>
    <row r="22" spans="1:13" ht="15.75" customHeight="1" x14ac:dyDescent="0.2">
      <c r="A22" s="497"/>
      <c r="B22" s="583"/>
      <c r="C22" s="583"/>
      <c r="D22" s="583"/>
      <c r="E22" s="584"/>
      <c r="F22" s="584"/>
      <c r="G22" s="584"/>
      <c r="H22" s="584"/>
      <c r="I22" s="584"/>
      <c r="J22" s="584"/>
      <c r="K22" s="584"/>
      <c r="L22" s="584"/>
      <c r="M22" s="584"/>
    </row>
    <row r="23" spans="1:13" ht="15.75" customHeight="1" x14ac:dyDescent="0.2">
      <c r="A23" s="497"/>
      <c r="B23" s="1359" t="s">
        <v>463</v>
      </c>
      <c r="C23" s="1359"/>
      <c r="D23" s="583"/>
      <c r="E23" s="584"/>
      <c r="F23" s="584"/>
      <c r="G23" s="584"/>
      <c r="H23" s="585"/>
      <c r="I23" s="584"/>
      <c r="J23" s="584"/>
      <c r="L23" s="584"/>
      <c r="M23" s="584"/>
    </row>
    <row r="24" spans="1:13" ht="19.5" x14ac:dyDescent="0.2">
      <c r="A24" s="558"/>
      <c r="D24" s="558"/>
      <c r="E24" s="558"/>
      <c r="F24" s="558"/>
      <c r="G24" s="558"/>
      <c r="H24" s="558"/>
      <c r="I24" s="558"/>
      <c r="J24" s="558"/>
      <c r="M24" s="682" t="s">
        <v>1245</v>
      </c>
    </row>
    <row r="25" spans="1:13" x14ac:dyDescent="0.2">
      <c r="B25" s="586"/>
    </row>
  </sheetData>
  <mergeCells count="20">
    <mergeCell ref="B23:C23"/>
    <mergeCell ref="B8:D8"/>
    <mergeCell ref="B9:D9"/>
    <mergeCell ref="B10:D10"/>
    <mergeCell ref="B11:D11"/>
    <mergeCell ref="B12:D12"/>
    <mergeCell ref="B13:D13"/>
    <mergeCell ref="B14:D14"/>
    <mergeCell ref="B15:D15"/>
    <mergeCell ref="B16:D16"/>
    <mergeCell ref="B20:D20"/>
    <mergeCell ref="B21:D21"/>
    <mergeCell ref="A2:K2"/>
    <mergeCell ref="A3:K3"/>
    <mergeCell ref="A5:K5"/>
    <mergeCell ref="L6:M6"/>
    <mergeCell ref="B7:D7"/>
    <mergeCell ref="E7:G7"/>
    <mergeCell ref="H7:J7"/>
    <mergeCell ref="K7:M7"/>
  </mergeCells>
  <printOptions horizontalCentered="1" verticalCentered="1"/>
  <pageMargins left="0" right="0" top="0" bottom="0" header="0.35433070866141736" footer="0.31496062992125984"/>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7"/>
  <sheetViews>
    <sheetView view="pageBreakPreview" zoomScale="115" zoomScaleSheetLayoutView="115" workbookViewId="0">
      <selection activeCell="F20" sqref="F20"/>
    </sheetView>
  </sheetViews>
  <sheetFormatPr defaultRowHeight="12.75" x14ac:dyDescent="0.2"/>
  <cols>
    <col min="1" max="1" width="6.5703125" customWidth="1"/>
    <col min="2" max="2" width="13.42578125" customWidth="1"/>
    <col min="3" max="3" width="16.7109375" customWidth="1"/>
    <col min="4" max="9" width="13.42578125" customWidth="1"/>
  </cols>
  <sheetData>
    <row r="1" spans="1:9" x14ac:dyDescent="0.2">
      <c r="H1" s="1374" t="s">
        <v>588</v>
      </c>
      <c r="I1" s="1374"/>
    </row>
    <row r="2" spans="1:9" x14ac:dyDescent="0.2">
      <c r="A2" s="1226" t="s">
        <v>580</v>
      </c>
      <c r="B2" s="1226"/>
      <c r="C2" s="1226"/>
      <c r="D2" s="1226"/>
      <c r="E2" s="1226"/>
      <c r="F2" s="1226"/>
      <c r="G2" s="1226"/>
      <c r="H2" s="1226"/>
      <c r="I2" s="1226"/>
    </row>
    <row r="4" spans="1:9" x14ac:dyDescent="0.2">
      <c r="A4" s="1226" t="s">
        <v>581</v>
      </c>
      <c r="B4" s="1226"/>
      <c r="C4" s="1226"/>
      <c r="D4" s="1226"/>
      <c r="E4" s="1226"/>
      <c r="F4" s="1226"/>
      <c r="G4" s="1226"/>
      <c r="H4" s="1226"/>
      <c r="I4" s="1226"/>
    </row>
    <row r="5" spans="1:9" x14ac:dyDescent="0.2">
      <c r="I5" s="1180"/>
    </row>
    <row r="6" spans="1:9" ht="63.75" x14ac:dyDescent="0.2">
      <c r="A6" s="698" t="s">
        <v>467</v>
      </c>
      <c r="B6" s="698" t="s">
        <v>582</v>
      </c>
      <c r="C6" s="698" t="s">
        <v>583</v>
      </c>
      <c r="D6" s="698" t="s">
        <v>584</v>
      </c>
      <c r="E6" s="698" t="s">
        <v>585</v>
      </c>
      <c r="F6" s="698" t="s">
        <v>1134</v>
      </c>
      <c r="G6" s="698" t="s">
        <v>1135</v>
      </c>
      <c r="H6" s="698" t="s">
        <v>586</v>
      </c>
      <c r="I6" s="1673" t="s">
        <v>587</v>
      </c>
    </row>
    <row r="7" spans="1:9" ht="24.75" customHeight="1" x14ac:dyDescent="0.2">
      <c r="A7" s="697"/>
      <c r="B7" s="697"/>
      <c r="C7" s="697"/>
      <c r="D7" s="697"/>
      <c r="E7" s="697"/>
      <c r="F7" s="697"/>
      <c r="G7" s="697"/>
      <c r="H7" s="697"/>
      <c r="I7" s="697"/>
    </row>
    <row r="8" spans="1:9" ht="24.75" customHeight="1" x14ac:dyDescent="0.2">
      <c r="A8" s="697"/>
      <c r="B8" s="1615"/>
      <c r="C8" s="697"/>
      <c r="D8" s="697"/>
      <c r="E8" s="697"/>
      <c r="F8" s="697"/>
      <c r="G8" s="697"/>
      <c r="H8" s="697"/>
      <c r="I8" s="697"/>
    </row>
    <row r="9" spans="1:9" ht="24.75" customHeight="1" x14ac:dyDescent="0.2">
      <c r="A9" s="697"/>
      <c r="B9" s="697"/>
      <c r="C9" s="697"/>
      <c r="D9" s="697"/>
      <c r="E9" s="697"/>
      <c r="F9" s="697"/>
      <c r="G9" s="697"/>
      <c r="H9" s="697"/>
      <c r="I9" s="697"/>
    </row>
    <row r="10" spans="1:9" ht="24.75" customHeight="1" x14ac:dyDescent="0.2">
      <c r="A10" s="697"/>
      <c r="B10" s="697"/>
      <c r="C10" s="697"/>
      <c r="D10" s="697"/>
      <c r="E10" s="697"/>
      <c r="F10" s="697"/>
      <c r="G10" s="697"/>
      <c r="H10" s="697"/>
      <c r="I10" s="697"/>
    </row>
    <row r="13" spans="1:9" x14ac:dyDescent="0.2">
      <c r="B13" s="1180"/>
    </row>
    <row r="17" spans="2:4" x14ac:dyDescent="0.2">
      <c r="B17" s="1180"/>
      <c r="D17">
        <f>SUM(D9:D16)</f>
        <v>0</v>
      </c>
    </row>
  </sheetData>
  <mergeCells count="3">
    <mergeCell ref="A2:I2"/>
    <mergeCell ref="A4:I4"/>
    <mergeCell ref="H1:I1"/>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zoomScale="115" zoomScaleSheetLayoutView="115" workbookViewId="0">
      <selection activeCell="F20" sqref="F20"/>
    </sheetView>
  </sheetViews>
  <sheetFormatPr defaultRowHeight="12.75" x14ac:dyDescent="0.2"/>
  <cols>
    <col min="1" max="1" width="39" style="383" customWidth="1"/>
    <col min="2" max="2" width="14.140625" style="19" customWidth="1"/>
    <col min="3" max="4" width="21" style="19" customWidth="1"/>
    <col min="5" max="5" width="19" style="19" customWidth="1"/>
    <col min="6" max="6" width="12.85546875" style="19" bestFit="1" customWidth="1"/>
    <col min="7" max="8" width="9.140625" style="19"/>
    <col min="9" max="9" width="11" style="19" bestFit="1" customWidth="1"/>
    <col min="10" max="16384" width="9.140625" style="19"/>
  </cols>
  <sheetData>
    <row r="1" spans="1:9" ht="15.75" x14ac:dyDescent="0.2">
      <c r="A1" s="1238" t="s">
        <v>207</v>
      </c>
      <c r="B1" s="1238"/>
      <c r="C1" s="1238"/>
      <c r="D1" s="1238"/>
    </row>
    <row r="2" spans="1:9" ht="15.75" x14ac:dyDescent="0.2">
      <c r="A2" s="1227" t="s">
        <v>1128</v>
      </c>
      <c r="B2" s="1227"/>
      <c r="C2" s="1227"/>
      <c r="D2" s="1227"/>
    </row>
    <row r="3" spans="1:9" ht="15.75" x14ac:dyDescent="0.2">
      <c r="A3" s="101"/>
      <c r="B3" s="101"/>
      <c r="C3" s="101"/>
      <c r="D3" s="101"/>
    </row>
    <row r="4" spans="1:9" s="41" customFormat="1" ht="18.75" x14ac:dyDescent="0.2">
      <c r="A4" s="1238" t="s">
        <v>1129</v>
      </c>
      <c r="B4" s="1238"/>
      <c r="C4" s="1238"/>
      <c r="D4" s="1238"/>
    </row>
    <row r="5" spans="1:9" x14ac:dyDescent="0.2">
      <c r="A5" s="237"/>
      <c r="B5" s="129"/>
      <c r="C5" s="129"/>
      <c r="D5" s="129"/>
      <c r="I5" s="423"/>
    </row>
    <row r="6" spans="1:9" ht="13.5" thickBot="1" x14ac:dyDescent="0.25">
      <c r="A6" s="237"/>
      <c r="B6" s="129"/>
      <c r="C6" s="129"/>
      <c r="D6" s="476" t="s">
        <v>210</v>
      </c>
      <c r="I6" s="423"/>
    </row>
    <row r="7" spans="1:9" ht="27" customHeight="1" thickBot="1" x14ac:dyDescent="0.25">
      <c r="A7" s="1207" t="s">
        <v>16</v>
      </c>
      <c r="B7" s="1208" t="s">
        <v>2</v>
      </c>
      <c r="C7" s="1208" t="s">
        <v>3</v>
      </c>
      <c r="D7" s="1209" t="s">
        <v>4</v>
      </c>
    </row>
    <row r="8" spans="1:9" ht="19.5" customHeight="1" x14ac:dyDescent="0.2">
      <c r="A8" s="1201" t="s">
        <v>17</v>
      </c>
      <c r="B8" s="1694">
        <v>8</v>
      </c>
      <c r="C8" s="1202">
        <f>+'(22) sch8'!B29</f>
        <v>0</v>
      </c>
      <c r="D8" s="1203">
        <f>+'(22) sch8'!C29</f>
        <v>0</v>
      </c>
    </row>
    <row r="9" spans="1:9" ht="21.75" customHeight="1" x14ac:dyDescent="0.2">
      <c r="A9" s="368" t="s">
        <v>18</v>
      </c>
      <c r="B9" s="369">
        <v>9</v>
      </c>
      <c r="C9" s="370">
        <f>+'(23) Sch9 (FINAL)'!B32</f>
        <v>0</v>
      </c>
      <c r="D9" s="1194">
        <f>+'(23) Sch9 (FINAL)'!C32</f>
        <v>0</v>
      </c>
    </row>
    <row r="10" spans="1:9" ht="21" customHeight="1" x14ac:dyDescent="0.2">
      <c r="A10" s="368" t="s">
        <v>19</v>
      </c>
      <c r="B10" s="369">
        <v>10</v>
      </c>
      <c r="C10" s="370">
        <f>+'(28) Sch10'!B20</f>
        <v>0</v>
      </c>
      <c r="D10" s="1194">
        <f>+'(28) Sch10'!C20</f>
        <v>0</v>
      </c>
    </row>
    <row r="11" spans="1:9" ht="21" customHeight="1" x14ac:dyDescent="0.2">
      <c r="A11" s="368" t="s">
        <v>20</v>
      </c>
      <c r="B11" s="369">
        <v>11</v>
      </c>
      <c r="C11" s="370">
        <f>+'(29) Sch11'!D14</f>
        <v>0</v>
      </c>
      <c r="D11" s="1194">
        <f>+'(29) Sch11'!E14</f>
        <v>0</v>
      </c>
    </row>
    <row r="12" spans="1:9" ht="21" customHeight="1" x14ac:dyDescent="0.2">
      <c r="A12" s="368" t="s">
        <v>21</v>
      </c>
      <c r="B12" s="369">
        <v>12</v>
      </c>
      <c r="C12" s="370">
        <f>+'(30) Sch12'!B12</f>
        <v>0</v>
      </c>
      <c r="D12" s="1194">
        <f>+'(30) Sch12'!C12</f>
        <v>0</v>
      </c>
    </row>
    <row r="13" spans="1:9" ht="19.5" customHeight="1" x14ac:dyDescent="0.2">
      <c r="A13" s="368" t="s">
        <v>22</v>
      </c>
      <c r="B13" s="1695">
        <v>13</v>
      </c>
      <c r="C13" s="370">
        <f>+'(31) Sch13'!B18</f>
        <v>0</v>
      </c>
      <c r="D13" s="1194">
        <f>+'(31) Sch13'!C18</f>
        <v>0</v>
      </c>
    </row>
    <row r="14" spans="1:9" ht="21.75" customHeight="1" x14ac:dyDescent="0.2">
      <c r="A14" s="368" t="s">
        <v>23</v>
      </c>
      <c r="B14" s="369">
        <v>14</v>
      </c>
      <c r="C14" s="370">
        <f>+'(32) Sch14'!B25</f>
        <v>0</v>
      </c>
      <c r="D14" s="1194">
        <f>+'(32) Sch14'!C25</f>
        <v>0</v>
      </c>
    </row>
    <row r="15" spans="1:9" ht="22.5" customHeight="1" x14ac:dyDescent="0.2">
      <c r="A15" s="368" t="s">
        <v>24</v>
      </c>
      <c r="B15" s="369">
        <v>15</v>
      </c>
      <c r="C15" s="370">
        <f>+'(33) Sch15 '!B13</f>
        <v>0</v>
      </c>
      <c r="D15" s="1194">
        <f>+'(33) Sch15 '!C13</f>
        <v>0</v>
      </c>
    </row>
    <row r="16" spans="1:9" ht="24.75" customHeight="1" x14ac:dyDescent="0.2">
      <c r="A16" s="371" t="s">
        <v>25</v>
      </c>
      <c r="B16" s="372"/>
      <c r="C16" s="373">
        <f>SUM(C8:C15)</f>
        <v>0</v>
      </c>
      <c r="D16" s="1195">
        <f>SUM(D8:D15)</f>
        <v>0</v>
      </c>
    </row>
    <row r="17" spans="1:5" ht="15.95" customHeight="1" x14ac:dyDescent="0.2">
      <c r="A17" s="374"/>
      <c r="B17" s="1695"/>
      <c r="C17" s="124"/>
      <c r="D17" s="125"/>
    </row>
    <row r="18" spans="1:5" s="375" customFormat="1" ht="27" customHeight="1" x14ac:dyDescent="0.2">
      <c r="A18" s="371" t="s">
        <v>26</v>
      </c>
      <c r="B18" s="369"/>
      <c r="C18" s="124"/>
      <c r="D18" s="125"/>
      <c r="E18" s="19"/>
    </row>
    <row r="19" spans="1:5" ht="15.95" customHeight="1" x14ac:dyDescent="0.2">
      <c r="A19" s="374"/>
      <c r="B19" s="369"/>
      <c r="C19" s="124"/>
      <c r="D19" s="125"/>
    </row>
    <row r="20" spans="1:5" ht="21" customHeight="1" x14ac:dyDescent="0.2">
      <c r="A20" s="368" t="s">
        <v>27</v>
      </c>
      <c r="B20" s="369">
        <v>16</v>
      </c>
      <c r="C20" s="376">
        <f>+'(34) Sch16'!E18</f>
        <v>0</v>
      </c>
      <c r="D20" s="117"/>
    </row>
    <row r="21" spans="1:5" ht="20.25" customHeight="1" x14ac:dyDescent="0.2">
      <c r="A21" s="368" t="s">
        <v>28</v>
      </c>
      <c r="B21" s="369">
        <v>17</v>
      </c>
      <c r="C21" s="376">
        <f>'(35) Sch17'!F35</f>
        <v>0</v>
      </c>
      <c r="D21" s="119"/>
    </row>
    <row r="22" spans="1:5" ht="19.5" customHeight="1" x14ac:dyDescent="0.2">
      <c r="A22" s="368" t="s">
        <v>29</v>
      </c>
      <c r="B22" s="369">
        <v>18</v>
      </c>
      <c r="C22" s="376">
        <f>+'(36) Sch18'!F46</f>
        <v>0</v>
      </c>
      <c r="D22" s="120"/>
    </row>
    <row r="23" spans="1:5" ht="20.25" customHeight="1" x14ac:dyDescent="0.2">
      <c r="A23" s="368" t="s">
        <v>30</v>
      </c>
      <c r="B23" s="369">
        <v>19</v>
      </c>
      <c r="C23" s="376">
        <f>+'(37) Sch. 19'!D12</f>
        <v>0</v>
      </c>
      <c r="D23" s="120"/>
    </row>
    <row r="24" spans="1:5" ht="19.5" customHeight="1" x14ac:dyDescent="0.2">
      <c r="A24" s="368" t="s">
        <v>31</v>
      </c>
      <c r="B24" s="369">
        <v>20</v>
      </c>
      <c r="C24" s="376">
        <f>+'(39) Sch20'!G22</f>
        <v>0</v>
      </c>
      <c r="D24" s="117"/>
    </row>
    <row r="25" spans="1:5" ht="22.5" customHeight="1" x14ac:dyDescent="0.2">
      <c r="A25" s="368" t="s">
        <v>65</v>
      </c>
      <c r="B25" s="369">
        <v>5</v>
      </c>
      <c r="C25" s="376">
        <v>0</v>
      </c>
      <c r="D25" s="117"/>
    </row>
    <row r="26" spans="1:5" ht="21" customHeight="1" x14ac:dyDescent="0.2">
      <c r="A26" s="368" t="s">
        <v>32</v>
      </c>
      <c r="B26" s="369">
        <v>21</v>
      </c>
      <c r="C26" s="376">
        <f>+'(40) Sch21'!B13</f>
        <v>0</v>
      </c>
      <c r="D26" s="117"/>
    </row>
    <row r="27" spans="1:5" ht="21.75" customHeight="1" x14ac:dyDescent="0.2">
      <c r="A27" s="368" t="s">
        <v>33</v>
      </c>
      <c r="B27" s="372"/>
      <c r="C27" s="377">
        <f>SUM(C20:C26)</f>
        <v>0</v>
      </c>
      <c r="D27" s="1196">
        <f>SUM(D20:D26)</f>
        <v>0</v>
      </c>
    </row>
    <row r="28" spans="1:5" ht="15.95" customHeight="1" x14ac:dyDescent="0.2">
      <c r="A28" s="1236" t="s">
        <v>34</v>
      </c>
      <c r="B28" s="1243"/>
      <c r="C28" s="1239">
        <f>+C16-C27</f>
        <v>0</v>
      </c>
      <c r="D28" s="1241">
        <f>+D16-D27</f>
        <v>0</v>
      </c>
    </row>
    <row r="29" spans="1:5" ht="15.95" customHeight="1" thickBot="1" x14ac:dyDescent="0.25">
      <c r="A29" s="1237"/>
      <c r="B29" s="1244"/>
      <c r="C29" s="1240"/>
      <c r="D29" s="1242"/>
    </row>
    <row r="30" spans="1:5" x14ac:dyDescent="0.2">
      <c r="A30" s="184"/>
      <c r="B30" s="1197"/>
      <c r="C30" s="140"/>
      <c r="D30" s="140"/>
    </row>
    <row r="31" spans="1:5" x14ac:dyDescent="0.2">
      <c r="A31" s="184"/>
      <c r="B31" s="1197"/>
      <c r="C31" s="140"/>
      <c r="D31" s="140"/>
    </row>
    <row r="32" spans="1:5" x14ac:dyDescent="0.2">
      <c r="A32" s="184"/>
      <c r="B32" s="1197"/>
      <c r="C32" s="140"/>
      <c r="D32" s="140"/>
    </row>
    <row r="33" spans="1:5" x14ac:dyDescent="0.2">
      <c r="A33" s="184"/>
      <c r="B33" s="140"/>
      <c r="C33" s="140"/>
      <c r="D33" s="140"/>
    </row>
    <row r="34" spans="1:5" x14ac:dyDescent="0.2">
      <c r="A34" s="1245" t="s">
        <v>1245</v>
      </c>
      <c r="B34" s="1245"/>
      <c r="C34" s="1245"/>
      <c r="D34" s="1245"/>
      <c r="E34" s="145"/>
    </row>
    <row r="35" spans="1:5" x14ac:dyDescent="0.2">
      <c r="A35" s="379"/>
      <c r="B35" s="380"/>
      <c r="D35" s="381"/>
    </row>
    <row r="36" spans="1:5" x14ac:dyDescent="0.2">
      <c r="A36" s="382"/>
      <c r="B36" s="382"/>
      <c r="C36" s="1235"/>
      <c r="D36" s="1235"/>
    </row>
  </sheetData>
  <customSheetViews>
    <customSheetView guid="{B1076A3F-74CA-4685-9B64-0249438E4A9A}"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1"/>
      <headerFooter alignWithMargins="0"/>
    </customSheetView>
    <customSheetView guid="{789595AE-36A2-4B02-81C2-3D94932E7381}" scale="115" showPageBreaks="1" printArea="1" view="pageBreakPreview" topLeftCell="A16">
      <selection activeCell="B23" sqref="B23"/>
      <pageMargins left="0" right="0" top="0" bottom="0" header="0.31496062992125984" footer="0.51181102362204722"/>
      <printOptions horizontalCentered="1" verticalCentered="1"/>
      <pageSetup paperSize="9" scale="90" orientation="landscape" verticalDpi="4294967294" r:id="rId2"/>
      <headerFooter alignWithMargins="0"/>
    </customSheetView>
  </customSheetViews>
  <mergeCells count="9">
    <mergeCell ref="C36:D36"/>
    <mergeCell ref="A28:A29"/>
    <mergeCell ref="A1:D1"/>
    <mergeCell ref="A4:D4"/>
    <mergeCell ref="A2:D2"/>
    <mergeCell ref="C28:C29"/>
    <mergeCell ref="D28:D29"/>
    <mergeCell ref="B28:B29"/>
    <mergeCell ref="A34:D34"/>
  </mergeCells>
  <phoneticPr fontId="0" type="noConversion"/>
  <printOptions horizontalCentered="1" verticalCentered="1"/>
  <pageMargins left="0" right="0" top="0" bottom="0" header="0.35433070866141736" footer="0.31496062992125984"/>
  <pageSetup paperSize="9" scale="97"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7"/>
  <sheetViews>
    <sheetView view="pageBreakPreview" zoomScale="130" zoomScaleSheetLayoutView="130" workbookViewId="0">
      <selection activeCell="F20" sqref="F20"/>
    </sheetView>
  </sheetViews>
  <sheetFormatPr defaultRowHeight="12.75" x14ac:dyDescent="0.2"/>
  <cols>
    <col min="1" max="1" width="7" customWidth="1"/>
    <col min="2" max="2" width="11" customWidth="1"/>
    <col min="6" max="6" width="11.140625" customWidth="1"/>
    <col min="7" max="7" width="11.85546875" customWidth="1"/>
    <col min="8" max="8" width="17.85546875" customWidth="1"/>
    <col min="9" max="9" width="14.7109375" customWidth="1"/>
  </cols>
  <sheetData>
    <row r="1" spans="1:9" x14ac:dyDescent="0.2">
      <c r="H1" s="1374" t="s">
        <v>595</v>
      </c>
      <c r="I1" s="1374"/>
    </row>
    <row r="2" spans="1:9" x14ac:dyDescent="0.2">
      <c r="A2" s="1226" t="s">
        <v>1136</v>
      </c>
      <c r="B2" s="1226"/>
      <c r="C2" s="1226"/>
      <c r="D2" s="1226"/>
      <c r="E2" s="1226"/>
      <c r="F2" s="1226"/>
      <c r="G2" s="1226"/>
      <c r="H2" s="1226"/>
      <c r="I2" s="1226"/>
    </row>
    <row r="3" spans="1:9" x14ac:dyDescent="0.2">
      <c r="A3" s="8"/>
      <c r="B3" s="8"/>
      <c r="C3" s="8"/>
      <c r="D3" s="8"/>
      <c r="E3" s="8"/>
      <c r="F3" s="8"/>
      <c r="G3" s="8"/>
      <c r="H3" s="8"/>
      <c r="I3" s="8"/>
    </row>
    <row r="5" spans="1:9" ht="120.75" customHeight="1" x14ac:dyDescent="0.2">
      <c r="A5" s="698" t="s">
        <v>467</v>
      </c>
      <c r="B5" s="698" t="s">
        <v>601</v>
      </c>
      <c r="C5" s="698" t="s">
        <v>589</v>
      </c>
      <c r="D5" s="1375" t="s">
        <v>590</v>
      </c>
      <c r="E5" s="1376"/>
      <c r="F5" s="698" t="s">
        <v>22</v>
      </c>
      <c r="G5" s="698" t="s">
        <v>593</v>
      </c>
      <c r="H5" s="698" t="s">
        <v>594</v>
      </c>
      <c r="I5" s="1673" t="s">
        <v>602</v>
      </c>
    </row>
    <row r="6" spans="1:9" x14ac:dyDescent="0.2">
      <c r="A6" s="698"/>
      <c r="B6" s="698"/>
      <c r="C6" s="698"/>
      <c r="D6" s="698" t="s">
        <v>591</v>
      </c>
      <c r="E6" s="698" t="s">
        <v>592</v>
      </c>
      <c r="F6" s="698"/>
      <c r="G6" s="698"/>
      <c r="H6" s="698"/>
      <c r="I6" s="1673"/>
    </row>
    <row r="7" spans="1:9" x14ac:dyDescent="0.2">
      <c r="A7" s="697"/>
      <c r="B7" s="697"/>
      <c r="C7" s="697"/>
      <c r="D7" s="697"/>
      <c r="E7" s="697"/>
      <c r="F7" s="697"/>
      <c r="G7" s="697"/>
      <c r="H7" s="697"/>
      <c r="I7" s="697"/>
    </row>
    <row r="8" spans="1:9" x14ac:dyDescent="0.2">
      <c r="A8" s="697"/>
      <c r="B8" s="1615"/>
      <c r="C8" s="697"/>
      <c r="D8" s="697"/>
      <c r="E8" s="697"/>
      <c r="F8" s="697"/>
      <c r="G8" s="697"/>
      <c r="H8" s="697"/>
      <c r="I8" s="697"/>
    </row>
    <row r="9" spans="1:9" x14ac:dyDescent="0.2">
      <c r="A9" s="697"/>
      <c r="B9" s="697"/>
      <c r="C9" s="697"/>
      <c r="D9" s="697"/>
      <c r="E9" s="697"/>
      <c r="F9" s="697"/>
      <c r="G9" s="697"/>
      <c r="H9" s="697"/>
      <c r="I9" s="697"/>
    </row>
    <row r="13" spans="1:9" x14ac:dyDescent="0.2">
      <c r="B13" s="1180"/>
    </row>
    <row r="17" spans="2:4" x14ac:dyDescent="0.2">
      <c r="B17" s="1180"/>
      <c r="D17">
        <f>SUM(D9:D16)</f>
        <v>0</v>
      </c>
    </row>
  </sheetData>
  <mergeCells count="3">
    <mergeCell ref="A2:I2"/>
    <mergeCell ref="H1:I1"/>
    <mergeCell ref="D5:E5"/>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7"/>
  <sheetViews>
    <sheetView view="pageBreakPreview" zoomScale="115" zoomScaleNormal="130" zoomScaleSheetLayoutView="115" workbookViewId="0">
      <selection activeCell="F20" sqref="F20"/>
    </sheetView>
  </sheetViews>
  <sheetFormatPr defaultRowHeight="15.75" x14ac:dyDescent="0.2"/>
  <cols>
    <col min="1" max="1" width="5.140625" style="958" customWidth="1"/>
    <col min="2" max="2" width="58.85546875" style="958" customWidth="1"/>
    <col min="3" max="3" width="21.140625" style="958" customWidth="1"/>
    <col min="4" max="4" width="10.28515625" style="958" customWidth="1"/>
    <col min="5" max="16384" width="9.140625" style="958"/>
  </cols>
  <sheetData>
    <row r="1" spans="1:9" x14ac:dyDescent="0.2">
      <c r="A1" s="1378" t="s">
        <v>1012</v>
      </c>
      <c r="B1" s="1378"/>
      <c r="C1" s="1378"/>
    </row>
    <row r="2" spans="1:9" ht="24.75" customHeight="1" x14ac:dyDescent="0.2">
      <c r="A2" s="1379" t="s">
        <v>973</v>
      </c>
      <c r="B2" s="1379"/>
      <c r="C2" s="1379"/>
    </row>
    <row r="3" spans="1:9" ht="17.25" x14ac:dyDescent="0.2">
      <c r="A3" s="1379" t="s">
        <v>1182</v>
      </c>
      <c r="B3" s="1379"/>
      <c r="C3" s="1379"/>
    </row>
    <row r="4" spans="1:9" ht="17.25" x14ac:dyDescent="0.2">
      <c r="A4" s="951"/>
      <c r="B4" s="951"/>
      <c r="C4" s="951"/>
    </row>
    <row r="5" spans="1:9" ht="67.5" customHeight="1" x14ac:dyDescent="0.2">
      <c r="A5" s="1377" t="s">
        <v>1183</v>
      </c>
      <c r="B5" s="1377"/>
      <c r="C5" s="1377"/>
      <c r="I5" s="1672"/>
    </row>
    <row r="6" spans="1:9" x14ac:dyDescent="0.2">
      <c r="C6" s="963" t="s">
        <v>996</v>
      </c>
      <c r="I6" s="1672"/>
    </row>
    <row r="7" spans="1:9" ht="28.5" customHeight="1" x14ac:dyDescent="0.2">
      <c r="A7" s="1380" t="s">
        <v>467</v>
      </c>
      <c r="B7" s="1380" t="s">
        <v>995</v>
      </c>
      <c r="C7" s="1380" t="s">
        <v>589</v>
      </c>
    </row>
    <row r="8" spans="1:9" ht="28.5" hidden="1" customHeight="1" x14ac:dyDescent="0.2">
      <c r="A8" s="1381"/>
      <c r="B8" s="1626"/>
      <c r="C8" s="1381"/>
    </row>
    <row r="9" spans="1:9" s="959" customFormat="1" x14ac:dyDescent="0.2">
      <c r="A9" s="811">
        <v>1</v>
      </c>
      <c r="B9" s="811">
        <v>2</v>
      </c>
      <c r="C9" s="811">
        <v>3</v>
      </c>
    </row>
    <row r="10" spans="1:9" x14ac:dyDescent="0.2">
      <c r="A10" s="960">
        <v>1</v>
      </c>
      <c r="B10" s="656" t="s">
        <v>997</v>
      </c>
      <c r="C10" s="816"/>
    </row>
    <row r="11" spans="1:9" x14ac:dyDescent="0.2">
      <c r="A11" s="960">
        <v>2</v>
      </c>
      <c r="B11" s="656" t="s">
        <v>998</v>
      </c>
      <c r="C11" s="816"/>
    </row>
    <row r="12" spans="1:9" x14ac:dyDescent="0.2">
      <c r="A12" s="960">
        <v>3</v>
      </c>
      <c r="B12" s="656" t="s">
        <v>999</v>
      </c>
      <c r="C12" s="816"/>
    </row>
    <row r="13" spans="1:9" x14ac:dyDescent="0.2">
      <c r="A13" s="960">
        <v>4</v>
      </c>
      <c r="B13" s="1638" t="s">
        <v>1000</v>
      </c>
      <c r="C13" s="816"/>
    </row>
    <row r="14" spans="1:9" x14ac:dyDescent="0.2">
      <c r="A14" s="961"/>
      <c r="B14" s="961"/>
      <c r="C14" s="961"/>
    </row>
    <row r="15" spans="1:9" x14ac:dyDescent="0.2">
      <c r="A15" s="961"/>
      <c r="B15" s="962" t="s">
        <v>123</v>
      </c>
      <c r="C15" s="961"/>
    </row>
    <row r="17" spans="2:4" x14ac:dyDescent="0.2">
      <c r="B17" s="1672"/>
      <c r="D17" s="958">
        <f>SUM(D9:D16)</f>
        <v>0</v>
      </c>
    </row>
  </sheetData>
  <mergeCells count="7">
    <mergeCell ref="A5:C5"/>
    <mergeCell ref="A1:C1"/>
    <mergeCell ref="A2:C2"/>
    <mergeCell ref="A3:C3"/>
    <mergeCell ref="A7:A8"/>
    <mergeCell ref="B7:B8"/>
    <mergeCell ref="C7: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1"/>
  <sheetViews>
    <sheetView view="pageBreakPreview" zoomScaleSheetLayoutView="100" workbookViewId="0">
      <selection activeCell="F20" sqref="F20"/>
    </sheetView>
  </sheetViews>
  <sheetFormatPr defaultRowHeight="12.75" x14ac:dyDescent="0.2"/>
  <cols>
    <col min="1" max="1" width="48.85546875" style="383" customWidth="1"/>
    <col min="2" max="2" width="26.42578125" style="19" customWidth="1"/>
    <col min="3" max="3" width="23.7109375" style="19" customWidth="1"/>
    <col min="4" max="4" width="12" style="19" customWidth="1"/>
    <col min="5" max="5" width="17" style="19" customWidth="1"/>
    <col min="6" max="6" width="4.85546875" style="19" customWidth="1"/>
    <col min="7" max="16384" width="9.140625" style="19"/>
  </cols>
  <sheetData>
    <row r="1" spans="1:29" ht="19.5" x14ac:dyDescent="0.25">
      <c r="A1" s="1348" t="s">
        <v>207</v>
      </c>
      <c r="B1" s="1348"/>
      <c r="C1" s="1348"/>
      <c r="D1" s="416"/>
      <c r="E1" s="30"/>
    </row>
    <row r="2" spans="1:29" ht="19.5" x14ac:dyDescent="0.25">
      <c r="A2" s="1348" t="s">
        <v>1182</v>
      </c>
      <c r="B2" s="1348"/>
      <c r="C2" s="1348"/>
      <c r="D2" s="416"/>
      <c r="E2" s="30"/>
    </row>
    <row r="3" spans="1:29" x14ac:dyDescent="0.2">
      <c r="A3" s="237"/>
      <c r="B3" s="129"/>
      <c r="C3" s="129"/>
      <c r="D3" s="30"/>
      <c r="E3" s="30"/>
    </row>
    <row r="4" spans="1:29" ht="39.75" customHeight="1" x14ac:dyDescent="0.2">
      <c r="A4" s="1382" t="s">
        <v>1184</v>
      </c>
      <c r="B4" s="1382"/>
      <c r="C4" s="1382"/>
      <c r="D4" s="30"/>
      <c r="E4" s="30"/>
    </row>
    <row r="5" spans="1:29" x14ac:dyDescent="0.2">
      <c r="A5" s="396"/>
      <c r="B5" s="129"/>
      <c r="C5" s="129"/>
      <c r="D5" s="30"/>
      <c r="E5" s="30"/>
      <c r="I5" s="423"/>
    </row>
    <row r="6" spans="1:29" ht="16.5" thickBot="1" x14ac:dyDescent="0.25">
      <c r="A6" s="417"/>
      <c r="B6" s="1383" t="s">
        <v>205</v>
      </c>
      <c r="C6" s="1383"/>
      <c r="D6" s="418"/>
      <c r="E6" s="418"/>
      <c r="I6" s="423"/>
    </row>
    <row r="7" spans="1:29" s="397" customFormat="1" ht="30.75" thickBot="1" x14ac:dyDescent="0.25">
      <c r="A7" s="419" t="s">
        <v>103</v>
      </c>
      <c r="B7" s="420" t="s">
        <v>3</v>
      </c>
      <c r="C7" s="421" t="s">
        <v>4</v>
      </c>
      <c r="D7" s="422"/>
      <c r="E7" s="422"/>
      <c r="F7" s="423"/>
      <c r="G7" s="423"/>
      <c r="H7" s="423"/>
      <c r="I7" s="423"/>
      <c r="J7" s="423"/>
      <c r="K7" s="423"/>
      <c r="L7" s="423"/>
      <c r="M7" s="423"/>
      <c r="N7" s="423"/>
      <c r="O7" s="423"/>
      <c r="P7" s="423"/>
      <c r="Q7" s="423"/>
      <c r="R7" s="423"/>
      <c r="S7" s="423"/>
      <c r="T7" s="423"/>
      <c r="U7" s="423"/>
      <c r="V7" s="423"/>
      <c r="W7" s="423"/>
      <c r="X7" s="423"/>
      <c r="Y7" s="423"/>
      <c r="Z7" s="423"/>
      <c r="AA7" s="423"/>
      <c r="AB7" s="423"/>
      <c r="AC7" s="423"/>
    </row>
    <row r="8" spans="1:29" ht="19.5" x14ac:dyDescent="0.2">
      <c r="A8" s="424" t="s">
        <v>104</v>
      </c>
      <c r="B8" s="1671"/>
      <c r="C8" s="425"/>
      <c r="D8" s="422"/>
      <c r="E8" s="422"/>
      <c r="F8" s="423"/>
      <c r="G8" s="423"/>
      <c r="H8" s="423"/>
      <c r="I8" s="423"/>
      <c r="J8" s="423"/>
      <c r="K8" s="423"/>
      <c r="L8" s="423"/>
      <c r="M8" s="423"/>
      <c r="N8" s="423"/>
      <c r="O8" s="423"/>
      <c r="P8" s="423"/>
      <c r="Q8" s="423"/>
      <c r="R8" s="423"/>
      <c r="S8" s="423"/>
      <c r="T8" s="423"/>
      <c r="U8" s="423"/>
      <c r="V8" s="423"/>
      <c r="W8" s="423"/>
      <c r="X8" s="423"/>
      <c r="Y8" s="423"/>
      <c r="Z8" s="423"/>
      <c r="AA8" s="423"/>
      <c r="AB8" s="423"/>
      <c r="AC8" s="423"/>
    </row>
    <row r="9" spans="1:29" ht="15" x14ac:dyDescent="0.2">
      <c r="A9" s="389" t="s">
        <v>105</v>
      </c>
      <c r="B9" s="202">
        <v>0</v>
      </c>
      <c r="C9" s="203"/>
      <c r="D9" s="375"/>
      <c r="E9" s="375"/>
    </row>
    <row r="10" spans="1:29" ht="15" x14ac:dyDescent="0.2">
      <c r="A10" s="389" t="s">
        <v>106</v>
      </c>
      <c r="B10" s="202">
        <v>0</v>
      </c>
      <c r="C10" s="203"/>
      <c r="D10" s="375"/>
      <c r="E10" s="375"/>
    </row>
    <row r="11" spans="1:29" ht="15" x14ac:dyDescent="0.2">
      <c r="A11" s="389" t="s">
        <v>107</v>
      </c>
      <c r="B11" s="202">
        <v>0</v>
      </c>
      <c r="C11" s="203"/>
      <c r="D11" s="375"/>
      <c r="E11" s="375"/>
    </row>
    <row r="12" spans="1:29" ht="15" x14ac:dyDescent="0.2">
      <c r="A12" s="389" t="s">
        <v>108</v>
      </c>
      <c r="B12" s="202">
        <v>0</v>
      </c>
      <c r="C12" s="203"/>
      <c r="D12" s="375"/>
      <c r="E12" s="375"/>
    </row>
    <row r="13" spans="1:29" ht="15" x14ac:dyDescent="0.2">
      <c r="A13" s="389" t="s">
        <v>109</v>
      </c>
      <c r="B13" s="1657">
        <v>0</v>
      </c>
      <c r="C13" s="203"/>
      <c r="D13" s="375"/>
      <c r="E13" s="375"/>
    </row>
    <row r="14" spans="1:29" ht="15" x14ac:dyDescent="0.2">
      <c r="A14" s="389" t="s">
        <v>110</v>
      </c>
      <c r="B14" s="202">
        <v>0</v>
      </c>
      <c r="C14" s="203"/>
      <c r="D14" s="375"/>
      <c r="E14" s="375"/>
    </row>
    <row r="15" spans="1:29" ht="15" x14ac:dyDescent="0.2">
      <c r="A15" s="389" t="s">
        <v>412</v>
      </c>
      <c r="B15" s="202">
        <v>0</v>
      </c>
      <c r="C15" s="203"/>
      <c r="D15" s="375"/>
      <c r="E15" s="375"/>
    </row>
    <row r="16" spans="1:29" ht="15" x14ac:dyDescent="0.2">
      <c r="A16" s="389" t="s">
        <v>381</v>
      </c>
      <c r="B16" s="202">
        <v>0</v>
      </c>
      <c r="C16" s="203"/>
      <c r="D16" s="375"/>
      <c r="E16" s="375"/>
    </row>
    <row r="17" spans="1:5" ht="15" x14ac:dyDescent="0.2">
      <c r="A17" s="389" t="s">
        <v>111</v>
      </c>
      <c r="B17" s="1657">
        <v>0</v>
      </c>
      <c r="C17" s="203"/>
      <c r="D17" s="375">
        <f>SUM(D9:D16)</f>
        <v>0</v>
      </c>
      <c r="E17" s="375"/>
    </row>
    <row r="18" spans="1:5" ht="15" x14ac:dyDescent="0.2">
      <c r="A18" s="389" t="s">
        <v>112</v>
      </c>
      <c r="B18" s="202">
        <v>0</v>
      </c>
      <c r="C18" s="203"/>
      <c r="D18" s="375"/>
      <c r="E18" s="375"/>
    </row>
    <row r="19" spans="1:5" s="1003" customFormat="1" ht="63" customHeight="1" x14ac:dyDescent="0.2">
      <c r="A19" s="999" t="s">
        <v>1006</v>
      </c>
      <c r="B19" s="1000">
        <v>0</v>
      </c>
      <c r="C19" s="1001"/>
      <c r="D19" s="1002"/>
      <c r="E19" s="1002"/>
    </row>
    <row r="20" spans="1:5" ht="19.5" x14ac:dyDescent="0.2">
      <c r="A20" s="426" t="s">
        <v>113</v>
      </c>
      <c r="B20" s="202"/>
      <c r="C20" s="203"/>
      <c r="D20" s="375"/>
      <c r="E20" s="375"/>
    </row>
    <row r="21" spans="1:5" ht="15" x14ac:dyDescent="0.2">
      <c r="A21" s="389" t="s">
        <v>114</v>
      </c>
      <c r="B21" s="202">
        <v>0</v>
      </c>
      <c r="C21" s="203"/>
      <c r="D21" s="375"/>
      <c r="E21" s="375"/>
    </row>
    <row r="22" spans="1:5" ht="15" x14ac:dyDescent="0.2">
      <c r="A22" s="389" t="s">
        <v>115</v>
      </c>
      <c r="B22" s="202">
        <v>0</v>
      </c>
      <c r="C22" s="203"/>
      <c r="D22" s="375"/>
      <c r="E22" s="375"/>
    </row>
    <row r="23" spans="1:5" ht="15" x14ac:dyDescent="0.2">
      <c r="A23" s="389" t="s">
        <v>116</v>
      </c>
      <c r="B23" s="202">
        <v>0</v>
      </c>
      <c r="C23" s="203"/>
      <c r="D23" s="375"/>
      <c r="E23" s="375"/>
    </row>
    <row r="24" spans="1:5" ht="15" x14ac:dyDescent="0.2">
      <c r="A24" s="389" t="s">
        <v>117</v>
      </c>
      <c r="B24" s="202">
        <v>0</v>
      </c>
      <c r="C24" s="203"/>
      <c r="D24" s="375"/>
      <c r="E24" s="375"/>
    </row>
    <row r="25" spans="1:5" ht="15" x14ac:dyDescent="0.2">
      <c r="A25" s="389" t="s">
        <v>118</v>
      </c>
      <c r="B25" s="202">
        <v>0</v>
      </c>
      <c r="C25" s="203"/>
      <c r="D25" s="375"/>
      <c r="E25" s="375"/>
    </row>
    <row r="26" spans="1:5" ht="15" x14ac:dyDescent="0.2">
      <c r="A26" s="389" t="s">
        <v>119</v>
      </c>
      <c r="B26" s="202">
        <v>0</v>
      </c>
      <c r="C26" s="203"/>
      <c r="D26" s="375"/>
      <c r="E26" s="375"/>
    </row>
    <row r="27" spans="1:5" ht="15" x14ac:dyDescent="0.2">
      <c r="A27" s="389" t="s">
        <v>120</v>
      </c>
      <c r="B27" s="202">
        <v>0</v>
      </c>
      <c r="C27" s="203"/>
      <c r="D27" s="375"/>
      <c r="E27" s="375"/>
    </row>
    <row r="28" spans="1:5" ht="15" x14ac:dyDescent="0.2">
      <c r="A28" s="389" t="s">
        <v>121</v>
      </c>
      <c r="B28" s="202">
        <v>0</v>
      </c>
      <c r="C28" s="203"/>
      <c r="D28" s="375"/>
      <c r="E28" s="375"/>
    </row>
    <row r="29" spans="1:5" ht="16.5" thickBot="1" x14ac:dyDescent="0.25">
      <c r="A29" s="427" t="s">
        <v>9</v>
      </c>
      <c r="B29" s="428">
        <f>SUM(B9:B28)</f>
        <v>0</v>
      </c>
      <c r="C29" s="428">
        <f>SUM(C9:C28)</f>
        <v>0</v>
      </c>
      <c r="D29" s="375"/>
      <c r="E29" s="375"/>
    </row>
    <row r="30" spans="1:5" x14ac:dyDescent="0.2">
      <c r="A30" s="237"/>
      <c r="B30" s="184"/>
      <c r="C30" s="233"/>
      <c r="D30" s="30"/>
      <c r="E30" s="30"/>
    </row>
    <row r="31" spans="1:5" x14ac:dyDescent="0.2">
      <c r="A31" s="237"/>
      <c r="B31" s="237"/>
      <c r="C31" s="378" t="s">
        <v>1245</v>
      </c>
      <c r="D31" s="30"/>
      <c r="E31" s="30"/>
    </row>
  </sheetData>
  <customSheetViews>
    <customSheetView guid="{B1076A3F-74CA-4685-9B64-0249438E4A9A}"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1"/>
      <headerFooter alignWithMargins="0"/>
    </customSheetView>
    <customSheetView guid="{789595AE-36A2-4B02-81C2-3D94932E7381}" scale="90" showPageBreaks="1" printArea="1" view="pageBreakPreview">
      <selection activeCell="A15" sqref="A15"/>
      <pageMargins left="0" right="0" top="0" bottom="0" header="0.51181102362204722" footer="0.51181102362204722"/>
      <printOptions horizontalCentered="1" verticalCentered="1"/>
      <pageSetup paperSize="9" scale="110" orientation="landscape" verticalDpi="4294967294" r:id="rId2"/>
      <headerFooter alignWithMargins="0"/>
    </customSheetView>
  </customSheetViews>
  <mergeCells count="4">
    <mergeCell ref="A4:C4"/>
    <mergeCell ref="B6:C6"/>
    <mergeCell ref="A1:C1"/>
    <mergeCell ref="A2:C2"/>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6"/>
  <sheetViews>
    <sheetView view="pageBreakPreview" topLeftCell="A10" zoomScale="115" zoomScaleSheetLayoutView="115" workbookViewId="0">
      <selection activeCell="F20" sqref="F20"/>
    </sheetView>
  </sheetViews>
  <sheetFormatPr defaultRowHeight="12.75" x14ac:dyDescent="0.2"/>
  <cols>
    <col min="1" max="1" width="56.28515625" style="24" customWidth="1"/>
    <col min="2" max="2" width="19.5703125" customWidth="1"/>
    <col min="3" max="3" width="23" customWidth="1"/>
    <col min="4" max="4" width="3.7109375" hidden="1" customWidth="1"/>
    <col min="5" max="5" width="23.5703125" style="43" customWidth="1"/>
    <col min="6" max="6" width="15.28515625" style="43" customWidth="1"/>
    <col min="7" max="7" width="23.140625" customWidth="1"/>
    <col min="8" max="8" width="15.7109375" customWidth="1"/>
    <col min="9" max="9" width="10.5703125" bestFit="1" customWidth="1"/>
  </cols>
  <sheetData>
    <row r="1" spans="1:9" ht="15" x14ac:dyDescent="0.2">
      <c r="A1" s="1310" t="s">
        <v>207</v>
      </c>
      <c r="B1" s="1310"/>
      <c r="C1" s="1310"/>
      <c r="D1" s="1310"/>
      <c r="E1" s="339"/>
    </row>
    <row r="2" spans="1:9" ht="15" x14ac:dyDescent="0.2">
      <c r="A2" s="1310" t="s">
        <v>1182</v>
      </c>
      <c r="B2" s="1310"/>
      <c r="C2" s="1310"/>
      <c r="D2" s="1310"/>
      <c r="E2" s="339"/>
    </row>
    <row r="3" spans="1:9" ht="15" thickBot="1" x14ac:dyDescent="0.25">
      <c r="A3" s="340"/>
      <c r="B3" s="341"/>
      <c r="C3" s="217" t="s">
        <v>205</v>
      </c>
      <c r="D3" s="341"/>
      <c r="E3" s="339"/>
    </row>
    <row r="4" spans="1:9" s="59" customFormat="1" ht="30" x14ac:dyDescent="0.25">
      <c r="A4" s="342" t="s">
        <v>122</v>
      </c>
      <c r="B4" s="343" t="s">
        <v>3</v>
      </c>
      <c r="C4" s="344" t="s">
        <v>4</v>
      </c>
      <c r="D4" s="345"/>
      <c r="E4" s="346"/>
      <c r="F4" s="84"/>
    </row>
    <row r="5" spans="1:9" ht="15" x14ac:dyDescent="0.2">
      <c r="A5" s="347" t="s">
        <v>402</v>
      </c>
      <c r="B5" s="348"/>
      <c r="C5" s="349"/>
      <c r="D5" s="341"/>
      <c r="E5" s="339"/>
      <c r="I5" s="1180"/>
    </row>
    <row r="6" spans="1:9" ht="14.25" x14ac:dyDescent="0.2">
      <c r="A6" s="208" t="s">
        <v>284</v>
      </c>
      <c r="B6" s="185">
        <v>0</v>
      </c>
      <c r="C6" s="187"/>
      <c r="D6" s="341"/>
      <c r="E6" s="474"/>
      <c r="F6" s="42"/>
      <c r="I6" s="1180"/>
    </row>
    <row r="7" spans="1:9" ht="14.25" x14ac:dyDescent="0.2">
      <c r="A7" s="208" t="s">
        <v>285</v>
      </c>
      <c r="B7" s="185">
        <v>0</v>
      </c>
      <c r="C7" s="187"/>
      <c r="D7" s="341"/>
      <c r="E7" s="474"/>
      <c r="F7" s="42"/>
    </row>
    <row r="8" spans="1:9" ht="14.25" x14ac:dyDescent="0.2">
      <c r="A8" s="208" t="s">
        <v>422</v>
      </c>
      <c r="B8" s="1669">
        <v>0</v>
      </c>
      <c r="C8" s="187"/>
      <c r="D8" s="341"/>
      <c r="E8" s="474"/>
      <c r="F8" s="42"/>
    </row>
    <row r="9" spans="1:9" ht="14.25" x14ac:dyDescent="0.2">
      <c r="A9" s="208" t="s">
        <v>293</v>
      </c>
      <c r="B9" s="185">
        <v>0</v>
      </c>
      <c r="C9" s="187"/>
      <c r="D9" s="341"/>
      <c r="E9" s="474"/>
      <c r="F9" s="42"/>
    </row>
    <row r="10" spans="1:9" ht="14.25" x14ac:dyDescent="0.2">
      <c r="A10" s="208" t="s">
        <v>294</v>
      </c>
      <c r="B10" s="185">
        <v>0</v>
      </c>
      <c r="C10" s="187"/>
      <c r="D10" s="341"/>
      <c r="E10" s="474"/>
      <c r="F10" s="42"/>
      <c r="H10" s="19"/>
    </row>
    <row r="11" spans="1:9" ht="14.25" x14ac:dyDescent="0.2">
      <c r="A11" s="208" t="s">
        <v>974</v>
      </c>
      <c r="B11" s="185"/>
      <c r="C11" s="187"/>
      <c r="D11" s="341"/>
      <c r="E11" s="474"/>
      <c r="F11" s="42"/>
      <c r="H11" s="19"/>
    </row>
    <row r="12" spans="1:9" s="4" customFormat="1" ht="15" x14ac:dyDescent="0.2">
      <c r="A12" s="208" t="s">
        <v>975</v>
      </c>
      <c r="B12" s="186">
        <f>+B6+B7-B8-B9-B10</f>
        <v>0</v>
      </c>
      <c r="C12" s="350">
        <f>+C6+C7-C8-C9-C10</f>
        <v>0</v>
      </c>
      <c r="D12" s="341"/>
      <c r="E12" s="186"/>
      <c r="F12" s="186"/>
      <c r="H12" s="41"/>
    </row>
    <row r="13" spans="1:9" s="4" customFormat="1" ht="15" x14ac:dyDescent="0.25">
      <c r="A13" s="208"/>
      <c r="B13" s="1670"/>
      <c r="C13" s="350"/>
      <c r="D13" s="341"/>
      <c r="E13" s="351"/>
      <c r="F13" s="85"/>
      <c r="H13" s="41"/>
    </row>
    <row r="14" spans="1:9" ht="15" x14ac:dyDescent="0.2">
      <c r="A14" s="347" t="s">
        <v>410</v>
      </c>
      <c r="B14" s="186"/>
      <c r="C14" s="350"/>
      <c r="D14" s="354" t="e">
        <f>#REF!+#REF!-#REF!-#REF!-#REF!-#REF!</f>
        <v>#REF!</v>
      </c>
      <c r="E14" s="352"/>
      <c r="F14" s="85"/>
    </row>
    <row r="15" spans="1:9" ht="14.25" customHeight="1" x14ac:dyDescent="0.2">
      <c r="A15" s="208" t="s">
        <v>284</v>
      </c>
      <c r="B15" s="185">
        <v>0</v>
      </c>
      <c r="C15" s="187"/>
      <c r="D15" s="341"/>
      <c r="E15" s="339"/>
      <c r="F15" s="42"/>
    </row>
    <row r="16" spans="1:9" ht="14.25" x14ac:dyDescent="0.2">
      <c r="A16" s="208" t="s">
        <v>285</v>
      </c>
      <c r="B16" s="185">
        <v>0</v>
      </c>
      <c r="C16" s="187"/>
      <c r="D16" s="341"/>
      <c r="E16" s="339"/>
      <c r="F16" s="42"/>
    </row>
    <row r="17" spans="1:7" ht="14.25" x14ac:dyDescent="0.2">
      <c r="A17" s="208" t="s">
        <v>422</v>
      </c>
      <c r="B17" s="1669">
        <v>0</v>
      </c>
      <c r="C17" s="187"/>
      <c r="D17" s="341" t="e">
        <f>SUM(D9:D16)</f>
        <v>#REF!</v>
      </c>
      <c r="E17" s="352"/>
      <c r="F17" s="86"/>
    </row>
    <row r="18" spans="1:7" ht="14.25" x14ac:dyDescent="0.2">
      <c r="A18" s="208" t="s">
        <v>293</v>
      </c>
      <c r="B18" s="185">
        <v>0</v>
      </c>
      <c r="C18" s="187"/>
      <c r="D18" s="341"/>
      <c r="E18" s="352"/>
      <c r="F18" s="86"/>
    </row>
    <row r="19" spans="1:7" ht="14.25" x14ac:dyDescent="0.2">
      <c r="A19" s="208" t="s">
        <v>294</v>
      </c>
      <c r="B19" s="185">
        <v>0</v>
      </c>
      <c r="C19" s="187"/>
      <c r="D19" s="341"/>
      <c r="E19" s="352"/>
      <c r="F19" s="86"/>
      <c r="G19" s="19"/>
    </row>
    <row r="20" spans="1:7" ht="14.25" x14ac:dyDescent="0.2">
      <c r="A20" s="208" t="s">
        <v>974</v>
      </c>
      <c r="B20" s="185"/>
      <c r="C20" s="187"/>
      <c r="D20" s="341"/>
      <c r="E20" s="352"/>
      <c r="F20" s="86"/>
      <c r="G20" s="19"/>
    </row>
    <row r="21" spans="1:7" ht="15" x14ac:dyDescent="0.2">
      <c r="A21" s="208" t="s">
        <v>975</v>
      </c>
      <c r="B21" s="186">
        <f>B15+B16-B17-B18-B19</f>
        <v>0</v>
      </c>
      <c r="C21" s="350">
        <f>C15+C16-C17-C18-C19</f>
        <v>0</v>
      </c>
      <c r="D21" s="341"/>
      <c r="E21" s="352"/>
      <c r="F21" s="86"/>
    </row>
    <row r="22" spans="1:7" ht="14.25" x14ac:dyDescent="0.2">
      <c r="A22" s="208"/>
      <c r="B22" s="185"/>
      <c r="C22" s="187"/>
      <c r="D22" s="341"/>
      <c r="E22" s="352"/>
      <c r="F22" s="86"/>
    </row>
    <row r="23" spans="1:7" ht="15" x14ac:dyDescent="0.25">
      <c r="A23" s="353" t="s">
        <v>411</v>
      </c>
      <c r="B23" s="186"/>
      <c r="C23" s="350"/>
      <c r="D23" s="355" t="e">
        <f>+D17+D18-D28-D19-D21</f>
        <v>#REF!</v>
      </c>
      <c r="E23" s="352"/>
      <c r="F23" s="85"/>
    </row>
    <row r="24" spans="1:7" ht="15" thickBot="1" x14ac:dyDescent="0.25">
      <c r="A24" s="208" t="s">
        <v>284</v>
      </c>
      <c r="B24" s="185">
        <v>0</v>
      </c>
      <c r="C24" s="187"/>
      <c r="D24" s="356" t="e">
        <f>+D12+#REF!+D14+D23</f>
        <v>#REF!</v>
      </c>
      <c r="E24" s="352"/>
      <c r="F24" s="42"/>
      <c r="G24" s="42"/>
    </row>
    <row r="25" spans="1:7" ht="14.25" x14ac:dyDescent="0.2">
      <c r="A25" s="208" t="s">
        <v>285</v>
      </c>
      <c r="B25" s="185">
        <v>0</v>
      </c>
      <c r="C25" s="187"/>
      <c r="D25" s="341"/>
      <c r="E25" s="485"/>
      <c r="F25" s="42"/>
    </row>
    <row r="26" spans="1:7" ht="14.25" x14ac:dyDescent="0.2">
      <c r="A26" s="208" t="s">
        <v>299</v>
      </c>
      <c r="B26" s="185">
        <v>0</v>
      </c>
      <c r="C26" s="349"/>
      <c r="D26" s="341"/>
      <c r="E26" s="485"/>
      <c r="F26" s="42"/>
    </row>
    <row r="27" spans="1:7" ht="14.25" x14ac:dyDescent="0.2">
      <c r="A27" s="208" t="s">
        <v>293</v>
      </c>
      <c r="B27" s="185">
        <v>0</v>
      </c>
      <c r="C27" s="393"/>
      <c r="D27" s="341"/>
      <c r="E27" s="485"/>
      <c r="F27" s="42"/>
    </row>
    <row r="28" spans="1:7" ht="14.25" x14ac:dyDescent="0.2">
      <c r="A28" s="208" t="s">
        <v>295</v>
      </c>
      <c r="B28" s="185">
        <v>0</v>
      </c>
      <c r="C28" s="187"/>
      <c r="D28" s="341"/>
      <c r="E28" s="352"/>
      <c r="F28" s="42"/>
    </row>
    <row r="29" spans="1:7" ht="14.25" x14ac:dyDescent="0.2">
      <c r="A29" s="208" t="s">
        <v>296</v>
      </c>
      <c r="B29" s="185">
        <v>0</v>
      </c>
      <c r="C29" s="349"/>
      <c r="D29" s="341"/>
      <c r="E29" s="485"/>
      <c r="F29" s="42"/>
    </row>
    <row r="30" spans="1:7" ht="15" x14ac:dyDescent="0.25">
      <c r="A30" s="208" t="s">
        <v>1029</v>
      </c>
      <c r="B30" s="360">
        <f>B24+B25-B26-B27-B28-B29</f>
        <v>0</v>
      </c>
      <c r="C30" s="361">
        <f>C24+C25-C26-C27-C28-C29</f>
        <v>0</v>
      </c>
      <c r="D30" s="78"/>
      <c r="E30" s="360"/>
      <c r="F30" s="360"/>
    </row>
    <row r="31" spans="1:7" ht="14.25" x14ac:dyDescent="0.2">
      <c r="A31" s="208"/>
      <c r="B31" s="357"/>
      <c r="C31" s="362"/>
      <c r="D31" s="78"/>
      <c r="E31" s="339"/>
    </row>
    <row r="32" spans="1:7" ht="15.75" thickBot="1" x14ac:dyDescent="0.3">
      <c r="A32" s="358" t="s">
        <v>976</v>
      </c>
      <c r="B32" s="363">
        <f>B12+B21+B30</f>
        <v>0</v>
      </c>
      <c r="C32" s="363">
        <f>C12+C21+C30</f>
        <v>0</v>
      </c>
      <c r="D32" s="78"/>
      <c r="E32" s="339"/>
    </row>
    <row r="33" spans="1:5" ht="14.25" x14ac:dyDescent="0.2">
      <c r="A33" s="341"/>
      <c r="B33" s="78"/>
      <c r="C33" s="378"/>
      <c r="D33" s="78"/>
      <c r="E33" s="339"/>
    </row>
    <row r="34" spans="1:5" ht="14.25" x14ac:dyDescent="0.2">
      <c r="A34" s="341"/>
      <c r="B34" s="78"/>
      <c r="C34" s="378" t="s">
        <v>1245</v>
      </c>
      <c r="D34" s="78"/>
      <c r="E34" s="339"/>
    </row>
    <row r="35" spans="1:5" ht="14.25" x14ac:dyDescent="0.2">
      <c r="A35" s="341"/>
      <c r="B35" s="78"/>
      <c r="C35" s="78"/>
      <c r="D35" s="78"/>
      <c r="E35" s="339"/>
    </row>
    <row r="36" spans="1:5" ht="15" x14ac:dyDescent="0.2">
      <c r="A36" s="359"/>
      <c r="B36" s="78"/>
      <c r="C36" s="78"/>
      <c r="D36" s="78"/>
      <c r="E36" s="339"/>
    </row>
  </sheetData>
  <customSheetViews>
    <customSheetView guid="{B1076A3F-74CA-4685-9B64-0249438E4A9A}"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789595AE-36A2-4B02-81C2-3D94932E7381}" showPageBreaks="1" printArea="1" hiddenColumns="1" view="pageBreakPreview">
      <selection activeCell="A4" sqref="A4:C37"/>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2">
    <mergeCell ref="A1:D1"/>
    <mergeCell ref="A2:D2"/>
  </mergeCells>
  <printOptions horizontalCentered="1" verticalCentered="1"/>
  <pageMargins left="0" right="0" top="0" bottom="0" header="0.35433070866141736" footer="0.31496062992125984"/>
  <pageSetup paperSize="9" scale="99" orientation="landscape"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3"/>
  <sheetViews>
    <sheetView showZeros="0" view="pageBreakPreview" zoomScaleSheetLayoutView="100" workbookViewId="0">
      <pane xSplit="2" ySplit="8" topLeftCell="C21" activePane="bottomRight" state="frozen"/>
      <selection activeCell="F20" sqref="F20"/>
      <selection pane="topRight" activeCell="F20" sqref="F20"/>
      <selection pane="bottomLeft" activeCell="F20" sqref="F20"/>
      <selection pane="bottomRight" activeCell="F20" sqref="F20"/>
    </sheetView>
  </sheetViews>
  <sheetFormatPr defaultRowHeight="12.75" x14ac:dyDescent="0.2"/>
  <cols>
    <col min="1" max="1" width="7.42578125" customWidth="1"/>
    <col min="2" max="2" width="58.7109375" style="4" customWidth="1"/>
    <col min="3" max="3" width="17.140625" customWidth="1"/>
    <col min="4" max="4" width="14.28515625" customWidth="1"/>
    <col min="5" max="5" width="12.5703125" style="4" customWidth="1"/>
    <col min="6" max="6" width="15.28515625" customWidth="1"/>
    <col min="7" max="7" width="14.42578125" customWidth="1"/>
    <col min="8" max="8" width="14.28515625" customWidth="1"/>
  </cols>
  <sheetData>
    <row r="1" spans="1:9" s="95" customFormat="1" ht="19.5" customHeight="1" x14ac:dyDescent="0.2">
      <c r="A1" s="100"/>
      <c r="B1" s="1275" t="s">
        <v>356</v>
      </c>
      <c r="C1" s="1275"/>
      <c r="D1" s="1275"/>
      <c r="E1" s="1275"/>
      <c r="F1" s="1275"/>
      <c r="G1" s="1275"/>
      <c r="H1" s="315"/>
    </row>
    <row r="2" spans="1:9" s="95" customFormat="1" ht="19.5" customHeight="1" x14ac:dyDescent="0.2">
      <c r="A2" s="100"/>
      <c r="B2" s="1384" t="s">
        <v>1130</v>
      </c>
      <c r="C2" s="1384"/>
      <c r="D2" s="1384"/>
      <c r="E2" s="1384"/>
      <c r="F2" s="1384"/>
      <c r="G2" s="1384"/>
      <c r="H2" s="193"/>
    </row>
    <row r="3" spans="1:9" s="95" customFormat="1" ht="12.75" customHeight="1" x14ac:dyDescent="0.2">
      <c r="A3" s="100"/>
      <c r="B3" s="218"/>
      <c r="C3" s="218"/>
      <c r="D3" s="218"/>
      <c r="E3" s="218"/>
      <c r="F3" s="218"/>
      <c r="G3" s="218"/>
      <c r="H3" s="218"/>
    </row>
    <row r="4" spans="1:9" s="95" customFormat="1" ht="19.5" x14ac:dyDescent="0.2">
      <c r="A4" s="100"/>
      <c r="B4" s="1251" t="s">
        <v>368</v>
      </c>
      <c r="C4" s="1251"/>
      <c r="D4" s="1251"/>
      <c r="E4" s="1251"/>
      <c r="F4" s="1251"/>
      <c r="G4" s="1251"/>
      <c r="H4" s="111"/>
    </row>
    <row r="5" spans="1:9" s="95" customFormat="1" ht="19.5" customHeight="1" x14ac:dyDescent="0.2">
      <c r="A5" s="100"/>
      <c r="B5" s="1386" t="s">
        <v>357</v>
      </c>
      <c r="C5" s="1386"/>
      <c r="D5" s="1386"/>
      <c r="E5" s="1386"/>
      <c r="F5" s="1386"/>
      <c r="G5" s="1386"/>
      <c r="H5" s="111"/>
      <c r="I5" s="1667"/>
    </row>
    <row r="6" spans="1:9" s="239" customFormat="1" ht="14.25" x14ac:dyDescent="0.2">
      <c r="A6" s="219"/>
      <c r="B6" s="220"/>
      <c r="C6" s="220"/>
      <c r="D6" s="220"/>
      <c r="E6" s="220"/>
      <c r="F6" s="221"/>
      <c r="G6" s="221"/>
      <c r="H6" s="949"/>
    </row>
    <row r="7" spans="1:9" s="240" customFormat="1" ht="19.5" x14ac:dyDescent="0.2">
      <c r="A7" s="1296" t="s">
        <v>262</v>
      </c>
      <c r="B7" s="1296" t="s">
        <v>204</v>
      </c>
      <c r="C7" s="1296" t="s">
        <v>3</v>
      </c>
      <c r="D7" s="1296"/>
      <c r="E7" s="1296"/>
      <c r="F7" s="1296" t="s">
        <v>4</v>
      </c>
      <c r="G7" s="1296"/>
      <c r="H7" s="1296"/>
    </row>
    <row r="8" spans="1:9" s="241" customFormat="1" ht="18" customHeight="1" x14ac:dyDescent="0.2">
      <c r="A8" s="1385"/>
      <c r="B8" s="1666"/>
      <c r="C8" s="1108" t="s">
        <v>358</v>
      </c>
      <c r="D8" s="1108" t="s">
        <v>382</v>
      </c>
      <c r="E8" s="1108" t="s">
        <v>9</v>
      </c>
      <c r="F8" s="1108" t="s">
        <v>358</v>
      </c>
      <c r="G8" s="1108" t="s">
        <v>382</v>
      </c>
      <c r="H8" s="1108" t="s">
        <v>9</v>
      </c>
    </row>
    <row r="9" spans="1:9" s="95" customFormat="1" ht="18" customHeight="1" x14ac:dyDescent="0.2">
      <c r="A9" s="1111">
        <v>1</v>
      </c>
      <c r="B9" s="223" t="s">
        <v>250</v>
      </c>
      <c r="C9" s="147">
        <v>0</v>
      </c>
      <c r="D9" s="147">
        <v>0</v>
      </c>
      <c r="E9" s="118">
        <f t="shared" ref="E9:E24" si="0">SUM(C9:D9)</f>
        <v>0</v>
      </c>
      <c r="F9" s="147"/>
      <c r="G9" s="147"/>
      <c r="H9" s="118"/>
    </row>
    <row r="10" spans="1:9" s="95" customFormat="1" ht="18" customHeight="1" x14ac:dyDescent="0.2">
      <c r="A10" s="1111">
        <v>2</v>
      </c>
      <c r="B10" s="224" t="s">
        <v>282</v>
      </c>
      <c r="C10" s="147">
        <v>0</v>
      </c>
      <c r="D10" s="147">
        <v>0</v>
      </c>
      <c r="E10" s="118">
        <f t="shared" si="0"/>
        <v>0</v>
      </c>
      <c r="F10" s="147"/>
      <c r="G10" s="147"/>
      <c r="H10" s="118">
        <f>SUM(F10:G10)</f>
        <v>0</v>
      </c>
    </row>
    <row r="11" spans="1:9" s="95" customFormat="1" ht="18" customHeight="1" x14ac:dyDescent="0.2">
      <c r="A11" s="1111">
        <v>3</v>
      </c>
      <c r="B11" s="224" t="s">
        <v>298</v>
      </c>
      <c r="C11" s="147">
        <v>0</v>
      </c>
      <c r="D11" s="147">
        <v>0</v>
      </c>
      <c r="E11" s="118">
        <f t="shared" si="0"/>
        <v>0</v>
      </c>
      <c r="F11" s="147"/>
      <c r="G11" s="147"/>
      <c r="H11" s="118">
        <f>SUM(F11:G11)</f>
        <v>0</v>
      </c>
    </row>
    <row r="12" spans="1:9" s="95" customFormat="1" ht="33.75" customHeight="1" x14ac:dyDescent="0.2">
      <c r="A12" s="1111">
        <v>4</v>
      </c>
      <c r="B12" s="224" t="s">
        <v>1124</v>
      </c>
      <c r="C12" s="1133"/>
      <c r="D12" s="147"/>
      <c r="E12" s="118"/>
      <c r="F12" s="147"/>
      <c r="G12" s="147"/>
      <c r="H12" s="118"/>
    </row>
    <row r="13" spans="1:9" s="95" customFormat="1" ht="18" customHeight="1" x14ac:dyDescent="0.2">
      <c r="A13" s="1112"/>
      <c r="B13" s="1668" t="s">
        <v>1120</v>
      </c>
      <c r="C13" s="147"/>
      <c r="D13" s="147"/>
      <c r="E13" s="118"/>
      <c r="F13" s="147"/>
      <c r="G13" s="147"/>
      <c r="H13" s="118"/>
    </row>
    <row r="14" spans="1:9" s="95" customFormat="1" ht="18" customHeight="1" x14ac:dyDescent="0.2">
      <c r="A14" s="1112"/>
      <c r="B14" s="224" t="s">
        <v>1121</v>
      </c>
      <c r="C14" s="147"/>
      <c r="D14" s="147"/>
      <c r="E14" s="118"/>
      <c r="F14" s="147"/>
      <c r="G14" s="147"/>
      <c r="H14" s="118"/>
    </row>
    <row r="15" spans="1:9" s="95" customFormat="1" ht="17.25" customHeight="1" x14ac:dyDescent="0.2">
      <c r="A15" s="1112"/>
      <c r="B15" s="224" t="s">
        <v>1122</v>
      </c>
      <c r="C15" s="147">
        <v>0</v>
      </c>
      <c r="D15" s="147">
        <v>0</v>
      </c>
      <c r="E15" s="118">
        <f t="shared" si="0"/>
        <v>0</v>
      </c>
      <c r="F15" s="147"/>
      <c r="G15" s="147"/>
      <c r="H15" s="118">
        <f t="shared" ref="H15:H25" si="1">SUM(F15:G15)</f>
        <v>0</v>
      </c>
    </row>
    <row r="16" spans="1:9" s="63" customFormat="1" ht="18" customHeight="1" x14ac:dyDescent="0.2">
      <c r="A16" s="1112"/>
      <c r="B16" s="224" t="s">
        <v>1123</v>
      </c>
      <c r="C16" s="226">
        <f>+C9+C10-C11-C15</f>
        <v>0</v>
      </c>
      <c r="D16" s="226"/>
      <c r="E16" s="149">
        <f t="shared" si="0"/>
        <v>0</v>
      </c>
      <c r="F16" s="226"/>
      <c r="G16" s="226"/>
      <c r="H16" s="118">
        <f t="shared" si="1"/>
        <v>0</v>
      </c>
    </row>
    <row r="17" spans="1:8" s="63" customFormat="1" ht="18" customHeight="1" x14ac:dyDescent="0.2">
      <c r="A17" s="1111">
        <v>5</v>
      </c>
      <c r="B17" s="1668" t="s">
        <v>300</v>
      </c>
      <c r="C17" s="226"/>
      <c r="D17" s="226">
        <f>SUM(D9:D16)</f>
        <v>0</v>
      </c>
      <c r="E17" s="149"/>
      <c r="F17" s="226"/>
      <c r="G17" s="226"/>
      <c r="H17" s="118"/>
    </row>
    <row r="18" spans="1:8" s="95" customFormat="1" ht="18" customHeight="1" x14ac:dyDescent="0.2">
      <c r="A18" s="1111">
        <v>6</v>
      </c>
      <c r="B18" s="225" t="s">
        <v>977</v>
      </c>
      <c r="C18" s="118">
        <v>0</v>
      </c>
      <c r="D18" s="118">
        <v>0</v>
      </c>
      <c r="E18" s="118">
        <f t="shared" si="0"/>
        <v>0</v>
      </c>
      <c r="F18" s="118"/>
      <c r="G18" s="118"/>
      <c r="H18" s="118">
        <f t="shared" si="1"/>
        <v>0</v>
      </c>
    </row>
    <row r="19" spans="1:8" s="63" customFormat="1" ht="18" customHeight="1" x14ac:dyDescent="0.2">
      <c r="A19" s="1111">
        <v>7</v>
      </c>
      <c r="B19" s="223" t="s">
        <v>283</v>
      </c>
      <c r="C19" s="149">
        <f>C16-C18</f>
        <v>0</v>
      </c>
      <c r="D19" s="149"/>
      <c r="E19" s="118">
        <f t="shared" si="0"/>
        <v>0</v>
      </c>
      <c r="F19" s="149"/>
      <c r="G19" s="149"/>
      <c r="H19" s="118">
        <f t="shared" si="1"/>
        <v>0</v>
      </c>
    </row>
    <row r="20" spans="1:8" s="95" customFormat="1" ht="18" customHeight="1" x14ac:dyDescent="0.2">
      <c r="A20" s="1111">
        <v>8</v>
      </c>
      <c r="B20" s="225" t="s">
        <v>978</v>
      </c>
      <c r="C20" s="118">
        <v>0</v>
      </c>
      <c r="D20" s="118">
        <v>0</v>
      </c>
      <c r="E20" s="118">
        <f t="shared" si="0"/>
        <v>0</v>
      </c>
      <c r="F20" s="118"/>
      <c r="G20" s="118"/>
      <c r="H20" s="118">
        <f t="shared" si="1"/>
        <v>0</v>
      </c>
    </row>
    <row r="21" spans="1:8" s="95" customFormat="1" ht="18" customHeight="1" x14ac:dyDescent="0.2">
      <c r="A21" s="1111">
        <v>9</v>
      </c>
      <c r="B21" s="223" t="s">
        <v>259</v>
      </c>
      <c r="C21" s="118">
        <v>0</v>
      </c>
      <c r="D21" s="118">
        <v>0</v>
      </c>
      <c r="E21" s="118">
        <f t="shared" si="0"/>
        <v>0</v>
      </c>
      <c r="F21" s="227"/>
      <c r="G21" s="118"/>
      <c r="H21" s="118">
        <f t="shared" si="1"/>
        <v>0</v>
      </c>
    </row>
    <row r="22" spans="1:8" s="95" customFormat="1" ht="18" customHeight="1" x14ac:dyDescent="0.2">
      <c r="A22" s="1111">
        <v>10</v>
      </c>
      <c r="B22" s="223" t="s">
        <v>260</v>
      </c>
      <c r="C22" s="118">
        <v>0</v>
      </c>
      <c r="D22" s="118">
        <v>0</v>
      </c>
      <c r="E22" s="118">
        <f t="shared" si="0"/>
        <v>0</v>
      </c>
      <c r="F22" s="118"/>
      <c r="G22" s="118"/>
      <c r="H22" s="118">
        <f t="shared" si="1"/>
        <v>0</v>
      </c>
    </row>
    <row r="23" spans="1:8" s="63" customFormat="1" ht="18" customHeight="1" x14ac:dyDescent="0.2">
      <c r="A23" s="1111">
        <v>11</v>
      </c>
      <c r="B23" s="223" t="s">
        <v>261</v>
      </c>
      <c r="C23" s="149">
        <f>C22+C21+C20</f>
        <v>0</v>
      </c>
      <c r="D23" s="149">
        <f>D22+D21+D20</f>
        <v>0</v>
      </c>
      <c r="E23" s="118">
        <f t="shared" si="0"/>
        <v>0</v>
      </c>
      <c r="F23" s="149"/>
      <c r="G23" s="149"/>
      <c r="H23" s="118">
        <f t="shared" si="1"/>
        <v>0</v>
      </c>
    </row>
    <row r="24" spans="1:8" s="63" customFormat="1" ht="18" customHeight="1" x14ac:dyDescent="0.2">
      <c r="A24" s="1111">
        <v>12</v>
      </c>
      <c r="B24" s="223" t="s">
        <v>979</v>
      </c>
      <c r="C24" s="118">
        <f>C19-C23</f>
        <v>0</v>
      </c>
      <c r="D24" s="118"/>
      <c r="E24" s="118">
        <f t="shared" si="0"/>
        <v>0</v>
      </c>
      <c r="F24" s="118"/>
      <c r="G24" s="118"/>
      <c r="H24" s="118">
        <f t="shared" si="1"/>
        <v>0</v>
      </c>
    </row>
    <row r="25" spans="1:8" s="63" customFormat="1" ht="18" customHeight="1" x14ac:dyDescent="0.2">
      <c r="A25" s="1111">
        <v>13</v>
      </c>
      <c r="B25" s="225" t="s">
        <v>980</v>
      </c>
      <c r="C25" s="118">
        <f>C18+C23</f>
        <v>0</v>
      </c>
      <c r="D25" s="118"/>
      <c r="E25" s="118">
        <f>+E18+E23</f>
        <v>0</v>
      </c>
      <c r="F25" s="118"/>
      <c r="G25" s="118"/>
      <c r="H25" s="118">
        <f t="shared" si="1"/>
        <v>0</v>
      </c>
    </row>
    <row r="26" spans="1:8" s="63" customFormat="1" ht="18" customHeight="1" x14ac:dyDescent="0.2">
      <c r="A26" s="1113">
        <v>14</v>
      </c>
      <c r="B26" s="225" t="s">
        <v>981</v>
      </c>
      <c r="C26" s="118"/>
      <c r="D26" s="118"/>
      <c r="E26" s="118"/>
      <c r="F26" s="118"/>
      <c r="G26" s="118"/>
      <c r="H26" s="118"/>
    </row>
    <row r="27" spans="1:8" s="63" customFormat="1" ht="18" customHeight="1" x14ac:dyDescent="0.2">
      <c r="A27" s="1111">
        <v>15</v>
      </c>
      <c r="B27" s="1114" t="s">
        <v>982</v>
      </c>
      <c r="C27" s="1115">
        <f t="shared" ref="C27:H27" si="2">+C16-C25</f>
        <v>0</v>
      </c>
      <c r="D27" s="1115"/>
      <c r="E27" s="1115">
        <f t="shared" si="2"/>
        <v>0</v>
      </c>
      <c r="F27" s="1115">
        <f t="shared" si="2"/>
        <v>0</v>
      </c>
      <c r="G27" s="1115">
        <f t="shared" si="2"/>
        <v>0</v>
      </c>
      <c r="H27" s="1115">
        <f t="shared" si="2"/>
        <v>0</v>
      </c>
    </row>
    <row r="28" spans="1:8" s="334" customFormat="1" ht="33.75" customHeight="1" x14ac:dyDescent="0.2">
      <c r="C28" s="333"/>
      <c r="D28" s="333"/>
      <c r="E28" s="333"/>
      <c r="F28" s="1117" t="s">
        <v>464</v>
      </c>
      <c r="G28" s="1116"/>
      <c r="H28" s="333"/>
    </row>
    <row r="29" spans="1:8" s="95" customFormat="1" ht="13.5" thickBot="1" x14ac:dyDescent="0.25">
      <c r="C29" s="699" t="s">
        <v>210</v>
      </c>
      <c r="D29" s="699"/>
      <c r="E29" s="158"/>
      <c r="F29" s="159"/>
      <c r="G29" s="159"/>
      <c r="H29" s="111"/>
    </row>
    <row r="30" spans="1:8" s="95" customFormat="1" x14ac:dyDescent="0.2">
      <c r="A30" s="156"/>
      <c r="B30" s="703" t="s">
        <v>310</v>
      </c>
      <c r="C30" s="704" t="s">
        <v>359</v>
      </c>
      <c r="D30" s="335"/>
      <c r="E30" s="139"/>
      <c r="F30" s="139"/>
      <c r="G30" s="140"/>
      <c r="H30" s="100"/>
    </row>
    <row r="31" spans="1:8" s="95" customFormat="1" ht="14.25" x14ac:dyDescent="0.2">
      <c r="A31" s="230"/>
      <c r="B31" s="705" t="s">
        <v>405</v>
      </c>
      <c r="C31" s="706"/>
      <c r="D31" s="700"/>
      <c r="E31" s="140"/>
      <c r="F31" s="139"/>
      <c r="G31" s="139"/>
      <c r="H31" s="144"/>
    </row>
    <row r="32" spans="1:8" s="95" customFormat="1" ht="14.25" x14ac:dyDescent="0.2">
      <c r="A32" s="230"/>
      <c r="B32" s="705" t="s">
        <v>1137</v>
      </c>
      <c r="C32" s="706"/>
      <c r="D32" s="701"/>
      <c r="E32" s="140"/>
      <c r="F32" s="139"/>
      <c r="G32" s="139"/>
      <c r="H32" s="144"/>
    </row>
    <row r="33" spans="1:8" s="95" customFormat="1" ht="14.25" x14ac:dyDescent="0.2">
      <c r="A33" s="230"/>
      <c r="B33" s="705" t="s">
        <v>406</v>
      </c>
      <c r="C33" s="706"/>
      <c r="D33" s="702"/>
      <c r="E33" s="140"/>
      <c r="F33" s="140"/>
      <c r="G33" s="140"/>
      <c r="H33" s="144"/>
    </row>
    <row r="34" spans="1:8" s="95" customFormat="1" ht="15" thickBot="1" x14ac:dyDescent="0.25">
      <c r="A34" s="230"/>
      <c r="B34" s="707"/>
      <c r="C34" s="154"/>
      <c r="D34" s="184"/>
      <c r="E34" s="140"/>
      <c r="F34" s="140"/>
      <c r="G34" s="140"/>
      <c r="H34" s="100"/>
    </row>
    <row r="35" spans="1:8" s="66" customFormat="1" x14ac:dyDescent="0.2">
      <c r="A35" s="156"/>
      <c r="C35" s="184"/>
      <c r="D35" s="184"/>
      <c r="E35" s="140"/>
      <c r="F35" s="140"/>
      <c r="G35" s="159"/>
      <c r="H35" s="378" t="s">
        <v>1245</v>
      </c>
    </row>
    <row r="36" spans="1:8" s="95" customFormat="1" x14ac:dyDescent="0.2">
      <c r="A36" s="100"/>
      <c r="C36" s="233"/>
      <c r="D36" s="233"/>
      <c r="E36" s="158"/>
      <c r="F36" s="234"/>
      <c r="G36" s="100"/>
      <c r="H36" s="100"/>
    </row>
    <row r="37" spans="1:8" s="95" customFormat="1" x14ac:dyDescent="0.2">
      <c r="A37" s="100"/>
      <c r="B37" s="231"/>
      <c r="C37" s="100"/>
      <c r="D37" s="100"/>
      <c r="E37" s="155"/>
      <c r="F37" s="156"/>
      <c r="G37" s="100"/>
      <c r="H37" s="100"/>
    </row>
    <row r="38" spans="1:8" s="95" customFormat="1" ht="15" x14ac:dyDescent="0.2">
      <c r="A38" s="100"/>
      <c r="B38" s="232"/>
      <c r="C38" s="100"/>
      <c r="D38" s="100"/>
      <c r="E38" s="158"/>
      <c r="F38" s="156"/>
      <c r="G38" s="100"/>
      <c r="H38" s="100"/>
    </row>
    <row r="39" spans="1:8" s="95" customFormat="1" x14ac:dyDescent="0.2">
      <c r="A39" s="100"/>
      <c r="B39" s="235"/>
      <c r="C39" s="233"/>
      <c r="D39" s="233"/>
      <c r="E39" s="110"/>
      <c r="F39" s="144"/>
      <c r="G39" s="233"/>
      <c r="H39" s="100"/>
    </row>
    <row r="40" spans="1:8" s="95" customFormat="1" ht="15" x14ac:dyDescent="0.2">
      <c r="A40" s="100"/>
      <c r="B40" s="236"/>
      <c r="C40" s="100"/>
      <c r="D40" s="100"/>
      <c r="E40" s="237"/>
      <c r="F40" s="100"/>
      <c r="G40" s="100"/>
      <c r="H40" s="100"/>
    </row>
    <row r="41" spans="1:8" s="95" customFormat="1" ht="15" x14ac:dyDescent="0.2">
      <c r="A41" s="100"/>
      <c r="B41" s="236"/>
      <c r="C41" s="100"/>
      <c r="D41" s="100"/>
      <c r="E41" s="110"/>
      <c r="F41" s="100"/>
      <c r="G41" s="100"/>
      <c r="H41" s="100"/>
    </row>
    <row r="42" spans="1:8" s="95" customFormat="1" ht="15" x14ac:dyDescent="0.2">
      <c r="A42" s="100"/>
      <c r="B42" s="232"/>
      <c r="C42" s="100"/>
      <c r="D42" s="100"/>
      <c r="E42" s="110"/>
      <c r="F42" s="100"/>
      <c r="G42" s="100"/>
      <c r="H42" s="100"/>
    </row>
    <row r="43" spans="1:8" s="95" customFormat="1" ht="15" x14ac:dyDescent="0.2">
      <c r="A43" s="100"/>
      <c r="B43" s="232"/>
      <c r="C43" s="238"/>
      <c r="D43" s="336"/>
      <c r="E43" s="110"/>
      <c r="F43" s="110"/>
      <c r="G43" s="100"/>
      <c r="H43" s="100"/>
    </row>
    <row r="44" spans="1:8" s="95" customFormat="1" ht="15" x14ac:dyDescent="0.2">
      <c r="A44" s="100"/>
      <c r="B44" s="232"/>
      <c r="C44" s="233"/>
      <c r="D44" s="233"/>
      <c r="E44" s="110"/>
      <c r="F44" s="100"/>
      <c r="G44" s="100"/>
      <c r="H44" s="100"/>
    </row>
    <row r="45" spans="1:8" s="95" customFormat="1" ht="15" x14ac:dyDescent="0.2">
      <c r="A45" s="100"/>
      <c r="B45" s="232"/>
      <c r="C45" s="100"/>
      <c r="D45" s="100"/>
      <c r="E45" s="110"/>
      <c r="F45" s="100"/>
      <c r="G45" s="100"/>
      <c r="H45" s="100"/>
    </row>
    <row r="46" spans="1:8" s="95" customFormat="1" x14ac:dyDescent="0.2">
      <c r="A46" s="100"/>
      <c r="B46" s="110"/>
      <c r="C46" s="100"/>
      <c r="D46" s="100"/>
      <c r="E46" s="110"/>
      <c r="F46" s="100"/>
      <c r="G46" s="100"/>
      <c r="H46" s="100"/>
    </row>
    <row r="47" spans="1:8" s="95" customFormat="1" x14ac:dyDescent="0.2">
      <c r="A47" s="100"/>
      <c r="B47" s="110"/>
      <c r="C47" s="100"/>
      <c r="D47" s="100"/>
      <c r="E47" s="110"/>
      <c r="F47" s="100"/>
      <c r="G47" s="100"/>
      <c r="H47" s="100"/>
    </row>
    <row r="48" spans="1:8" s="95" customFormat="1" x14ac:dyDescent="0.2">
      <c r="A48" s="100"/>
      <c r="B48" s="110"/>
      <c r="C48" s="100"/>
      <c r="D48" s="100"/>
      <c r="E48" s="110"/>
      <c r="F48" s="100"/>
      <c r="G48" s="100"/>
      <c r="H48" s="100"/>
    </row>
    <row r="49" spans="1:8" s="95" customFormat="1" x14ac:dyDescent="0.2">
      <c r="A49" s="100"/>
      <c r="B49" s="110"/>
      <c r="C49" s="100"/>
      <c r="D49" s="100"/>
      <c r="E49" s="110"/>
      <c r="F49" s="100"/>
      <c r="G49" s="100"/>
      <c r="H49" s="100"/>
    </row>
    <row r="50" spans="1:8" x14ac:dyDescent="0.2">
      <c r="B50" s="110"/>
    </row>
    <row r="51" spans="1:8" x14ac:dyDescent="0.2">
      <c r="B51" s="110"/>
    </row>
    <row r="52" spans="1:8" x14ac:dyDescent="0.2">
      <c r="B52" s="27"/>
    </row>
    <row r="53" spans="1:8" x14ac:dyDescent="0.2">
      <c r="B53" s="27"/>
    </row>
  </sheetData>
  <customSheetViews>
    <customSheetView guid="{B1076A3F-74CA-4685-9B64-0249438E4A9A}"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1"/>
      <headerFooter alignWithMargins="0"/>
    </customSheetView>
    <customSheetView guid="{789595AE-36A2-4B02-81C2-3D94932E7381}" scale="90" showPageBreaks="1" zeroValues="0" fitToPage="1" printArea="1" view="pageBreakPreview">
      <pane xSplit="2" ySplit="8" topLeftCell="C15" activePane="bottomRight" state="frozen"/>
      <selection pane="bottomRight" activeCell="C28" sqref="C28:C29"/>
      <pageMargins left="0" right="0" top="0" bottom="0" header="0.51181102362204722" footer="0.6692913385826772"/>
      <printOptions horizontalCentered="1" verticalCentered="1"/>
      <pageSetup paperSize="9" scale="87" orientation="landscape" verticalDpi="4294967294" r:id="rId2"/>
      <headerFooter alignWithMargins="0"/>
    </customSheetView>
  </customSheetViews>
  <mergeCells count="8">
    <mergeCell ref="B1:G1"/>
    <mergeCell ref="B2:G2"/>
    <mergeCell ref="A7:A8"/>
    <mergeCell ref="F7:H7"/>
    <mergeCell ref="B4:G4"/>
    <mergeCell ref="B5:G5"/>
    <mergeCell ref="C7:E7"/>
    <mergeCell ref="B7:B8"/>
  </mergeCells>
  <phoneticPr fontId="0" type="noConversion"/>
  <printOptions horizontalCentered="1" verticalCentered="1"/>
  <pageMargins left="0" right="0" top="0" bottom="0" header="0.35433070866141736" footer="0.31496062992125984"/>
  <pageSetup paperSize="9" scale="97" orientation="landscape"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48"/>
  <sheetViews>
    <sheetView view="pageBreakPreview" zoomScaleSheetLayoutView="100" workbookViewId="0">
      <selection activeCell="F25" sqref="F25"/>
    </sheetView>
  </sheetViews>
  <sheetFormatPr defaultRowHeight="15" x14ac:dyDescent="0.25"/>
  <cols>
    <col min="1" max="1" width="8.85546875" style="588" customWidth="1"/>
    <col min="2" max="2" width="54.85546875" style="588" bestFit="1" customWidth="1"/>
    <col min="3" max="4" width="13" style="588" customWidth="1"/>
    <col min="5" max="5" width="14.28515625" style="588" customWidth="1"/>
    <col min="6" max="6" width="14.7109375" style="588" customWidth="1"/>
    <col min="7" max="7" width="11.28515625" style="588" customWidth="1"/>
    <col min="8" max="8" width="13.42578125" style="588" customWidth="1"/>
    <col min="9" max="9" width="11.85546875" style="588" customWidth="1"/>
    <col min="10" max="10" width="13.42578125" style="588" customWidth="1"/>
    <col min="11" max="11" width="16" style="588" customWidth="1"/>
    <col min="12" max="12" width="11.7109375" style="588" customWidth="1"/>
    <col min="13" max="13" width="21" style="588" bestFit="1" customWidth="1"/>
    <col min="14" max="14" width="12.5703125" style="588" customWidth="1"/>
    <col min="15" max="15" width="19.5703125" style="588" customWidth="1"/>
    <col min="16" max="16" width="17.7109375" style="588" customWidth="1"/>
    <col min="17" max="17" width="19.5703125" style="588" customWidth="1"/>
    <col min="18" max="16384" width="9.140625" style="588"/>
  </cols>
  <sheetData>
    <row r="1" spans="1:21" ht="18.75" x14ac:dyDescent="0.25">
      <c r="A1" s="587" t="s">
        <v>1198</v>
      </c>
      <c r="B1" s="587"/>
      <c r="C1" s="587"/>
      <c r="D1" s="587"/>
      <c r="E1" s="587"/>
      <c r="F1" s="587"/>
      <c r="G1" s="587"/>
      <c r="N1" s="587"/>
      <c r="O1" s="587"/>
      <c r="P1" s="1391" t="s">
        <v>465</v>
      </c>
      <c r="Q1" s="1391"/>
      <c r="R1" s="1391"/>
      <c r="S1" s="1391"/>
      <c r="T1" s="1391"/>
      <c r="U1" s="1391"/>
    </row>
    <row r="2" spans="1:21" ht="18.75" x14ac:dyDescent="0.25">
      <c r="A2" s="1392" t="s">
        <v>207</v>
      </c>
      <c r="B2" s="1392"/>
      <c r="C2" s="1392"/>
      <c r="D2" s="1392"/>
      <c r="E2" s="1392"/>
      <c r="F2" s="1392"/>
      <c r="G2" s="1392"/>
      <c r="H2" s="1392"/>
      <c r="I2" s="1392"/>
      <c r="J2" s="1392"/>
      <c r="K2" s="1392"/>
      <c r="L2" s="1392"/>
      <c r="M2" s="1392"/>
      <c r="N2" s="587"/>
      <c r="O2" s="587"/>
    </row>
    <row r="3" spans="1:21" ht="18.75" x14ac:dyDescent="0.25">
      <c r="A3" s="1392" t="s">
        <v>1130</v>
      </c>
      <c r="B3" s="1392"/>
      <c r="C3" s="1392"/>
      <c r="D3" s="1392"/>
      <c r="E3" s="1392"/>
      <c r="F3" s="1392"/>
      <c r="G3" s="1392"/>
      <c r="H3" s="1392"/>
      <c r="I3" s="1392"/>
      <c r="J3" s="1392"/>
      <c r="K3" s="1392"/>
      <c r="L3" s="1392"/>
      <c r="M3" s="1392"/>
      <c r="N3" s="587"/>
      <c r="O3" s="587"/>
    </row>
    <row r="4" spans="1:21" ht="9" customHeight="1" x14ac:dyDescent="0.25">
      <c r="A4" s="587"/>
      <c r="B4" s="1392"/>
      <c r="C4" s="1392"/>
      <c r="D4" s="1392"/>
      <c r="E4" s="1392"/>
      <c r="F4" s="1392"/>
      <c r="G4" s="1392"/>
      <c r="H4" s="1392"/>
      <c r="I4" s="1392"/>
      <c r="J4" s="1392"/>
      <c r="K4" s="1392"/>
      <c r="L4" s="1392"/>
      <c r="M4" s="1392"/>
      <c r="N4" s="1392"/>
      <c r="O4" s="1392"/>
    </row>
    <row r="5" spans="1:21" ht="18.75" x14ac:dyDescent="0.25">
      <c r="A5" s="1393" t="s">
        <v>1138</v>
      </c>
      <c r="B5" s="1393"/>
      <c r="C5" s="1393"/>
      <c r="D5" s="1393"/>
      <c r="E5" s="1393"/>
      <c r="F5" s="1393"/>
      <c r="G5" s="1393"/>
      <c r="H5" s="1393"/>
      <c r="I5" s="1393"/>
      <c r="J5" s="1393"/>
      <c r="K5" s="1393"/>
      <c r="L5" s="1393"/>
      <c r="M5" s="1393"/>
      <c r="N5" s="590"/>
      <c r="O5" s="590"/>
    </row>
    <row r="6" spans="1:21" ht="7.5" customHeight="1" x14ac:dyDescent="0.25">
      <c r="A6" s="587"/>
      <c r="B6" s="589"/>
      <c r="C6" s="589"/>
      <c r="D6" s="589"/>
      <c r="E6" s="589"/>
      <c r="F6" s="1146"/>
      <c r="G6" s="589"/>
      <c r="H6" s="589"/>
      <c r="I6" s="1223"/>
      <c r="J6" s="589"/>
      <c r="K6" s="589"/>
      <c r="L6" s="589"/>
      <c r="M6" s="589"/>
      <c r="N6" s="589"/>
      <c r="O6" s="589"/>
    </row>
    <row r="7" spans="1:21" ht="18.75" x14ac:dyDescent="0.25">
      <c r="A7" s="590" t="s">
        <v>466</v>
      </c>
      <c r="B7" s="587"/>
      <c r="C7" s="587"/>
      <c r="D7" s="587"/>
      <c r="E7" s="587"/>
      <c r="F7" s="587"/>
      <c r="G7" s="587"/>
      <c r="H7" s="1387" t="s">
        <v>210</v>
      </c>
      <c r="I7" s="1387"/>
      <c r="J7" s="1387"/>
      <c r="K7" s="1387"/>
      <c r="L7" s="1151"/>
      <c r="M7" s="1151"/>
      <c r="N7" s="587"/>
      <c r="O7" s="587"/>
    </row>
    <row r="8" spans="1:21" s="317" customFormat="1" ht="63" customHeight="1" x14ac:dyDescent="0.2">
      <c r="A8" s="1152" t="s">
        <v>467</v>
      </c>
      <c r="B8" s="1663" t="s">
        <v>468</v>
      </c>
      <c r="C8" s="1388" t="s">
        <v>469</v>
      </c>
      <c r="D8" s="1388"/>
      <c r="E8" s="1389" t="s">
        <v>470</v>
      </c>
      <c r="F8" s="1390"/>
      <c r="G8" s="1389" t="s">
        <v>471</v>
      </c>
      <c r="H8" s="1390"/>
      <c r="I8" s="1389" t="s">
        <v>533</v>
      </c>
      <c r="J8" s="1390"/>
      <c r="K8" s="1158" t="s">
        <v>9</v>
      </c>
      <c r="L8" s="717"/>
      <c r="M8" s="1400"/>
      <c r="N8" s="598"/>
      <c r="O8" s="598"/>
      <c r="P8" s="598"/>
      <c r="Q8" s="598"/>
      <c r="R8" s="593"/>
      <c r="S8" s="1395"/>
      <c r="T8" s="1395"/>
      <c r="U8" s="593"/>
    </row>
    <row r="9" spans="1:21" s="317" customFormat="1" ht="63" customHeight="1" x14ac:dyDescent="0.2">
      <c r="A9" s="710">
        <v>1</v>
      </c>
      <c r="B9" s="710">
        <v>2</v>
      </c>
      <c r="C9" s="710">
        <v>3</v>
      </c>
      <c r="D9" s="710">
        <v>4</v>
      </c>
      <c r="E9" s="710">
        <v>5</v>
      </c>
      <c r="F9" s="710">
        <v>6</v>
      </c>
      <c r="G9" s="710">
        <v>7</v>
      </c>
      <c r="H9" s="710">
        <v>8</v>
      </c>
      <c r="I9" s="710">
        <v>9</v>
      </c>
      <c r="J9" s="1152">
        <v>10</v>
      </c>
      <c r="K9" s="1153" t="s">
        <v>1204</v>
      </c>
      <c r="L9" s="608"/>
      <c r="M9" s="1400"/>
      <c r="N9" s="598"/>
      <c r="O9" s="598"/>
      <c r="P9" s="598"/>
      <c r="Q9" s="598"/>
      <c r="R9" s="709"/>
      <c r="S9" s="709"/>
      <c r="T9" s="709"/>
      <c r="U9" s="709"/>
    </row>
    <row r="10" spans="1:21" s="317" customFormat="1" ht="33" customHeight="1" x14ac:dyDescent="0.2">
      <c r="A10" s="715"/>
      <c r="B10" s="715"/>
      <c r="C10" s="714" t="s">
        <v>603</v>
      </c>
      <c r="D10" s="714" t="s">
        <v>604</v>
      </c>
      <c r="E10" s="714" t="s">
        <v>603</v>
      </c>
      <c r="F10" s="714" t="s">
        <v>604</v>
      </c>
      <c r="G10" s="714" t="s">
        <v>603</v>
      </c>
      <c r="H10" s="714" t="s">
        <v>604</v>
      </c>
      <c r="I10" s="714" t="s">
        <v>603</v>
      </c>
      <c r="J10" s="714" t="s">
        <v>604</v>
      </c>
      <c r="K10" s="714"/>
      <c r="L10" s="1155"/>
      <c r="M10" s="1156"/>
      <c r="N10" s="598"/>
      <c r="O10" s="598"/>
      <c r="P10" s="598"/>
      <c r="Q10" s="598"/>
      <c r="R10" s="1149"/>
      <c r="S10" s="1149"/>
      <c r="T10" s="1149"/>
      <c r="U10" s="1149"/>
    </row>
    <row r="11" spans="1:21" s="712" customFormat="1" ht="18.75" x14ac:dyDescent="0.25">
      <c r="A11" s="267">
        <v>1</v>
      </c>
      <c r="B11" s="223" t="s">
        <v>472</v>
      </c>
      <c r="C11" s="223"/>
      <c r="D11" s="597"/>
      <c r="E11" s="597"/>
      <c r="F11" s="597"/>
      <c r="G11" s="597"/>
      <c r="H11" s="597"/>
      <c r="I11" s="597"/>
      <c r="J11" s="675"/>
      <c r="K11" s="675">
        <f>D11+F11+H11+J11</f>
        <v>0</v>
      </c>
      <c r="L11" s="1157"/>
      <c r="M11" s="608"/>
      <c r="N11" s="595"/>
      <c r="O11" s="595"/>
      <c r="P11" s="713"/>
    </row>
    <row r="12" spans="1:21" ht="24" customHeight="1" x14ac:dyDescent="0.25">
      <c r="A12" s="267">
        <v>2</v>
      </c>
      <c r="B12" s="223" t="s">
        <v>473</v>
      </c>
      <c r="C12" s="223"/>
      <c r="D12" s="597"/>
      <c r="E12" s="597"/>
      <c r="F12" s="597"/>
      <c r="G12" s="597"/>
      <c r="H12" s="597"/>
      <c r="I12" s="597"/>
      <c r="J12" s="675"/>
      <c r="K12" s="675">
        <f t="shared" ref="K12:K15" si="0">D12+F12+H12+J12</f>
        <v>0</v>
      </c>
      <c r="L12" s="1157"/>
      <c r="M12" s="1157"/>
      <c r="N12" s="598"/>
      <c r="O12" s="598"/>
      <c r="P12" s="599"/>
    </row>
    <row r="13" spans="1:21" ht="15.75" customHeight="1" x14ac:dyDescent="0.25">
      <c r="A13" s="267">
        <v>3</v>
      </c>
      <c r="B13" s="1664" t="s">
        <v>474</v>
      </c>
      <c r="C13" s="223"/>
      <c r="D13" s="597"/>
      <c r="E13" s="597"/>
      <c r="F13" s="597"/>
      <c r="G13" s="597"/>
      <c r="H13" s="597"/>
      <c r="I13" s="597"/>
      <c r="J13" s="675"/>
      <c r="K13" s="675">
        <f t="shared" si="0"/>
        <v>0</v>
      </c>
      <c r="L13" s="1157"/>
      <c r="M13" s="1157"/>
      <c r="N13" s="598"/>
      <c r="O13" s="598"/>
      <c r="P13" s="599"/>
    </row>
    <row r="14" spans="1:21" ht="15.75" customHeight="1" x14ac:dyDescent="0.25">
      <c r="A14" s="267" t="s">
        <v>570</v>
      </c>
      <c r="B14" s="223" t="s">
        <v>572</v>
      </c>
      <c r="C14" s="223"/>
      <c r="D14" s="597"/>
      <c r="E14" s="597"/>
      <c r="F14" s="597"/>
      <c r="G14" s="597"/>
      <c r="H14" s="597"/>
      <c r="I14" s="597"/>
      <c r="J14" s="675"/>
      <c r="K14" s="675">
        <f t="shared" si="0"/>
        <v>0</v>
      </c>
      <c r="L14" s="1157"/>
      <c r="M14" s="1157"/>
      <c r="N14" s="598"/>
      <c r="O14" s="598"/>
      <c r="P14" s="599"/>
    </row>
    <row r="15" spans="1:21" ht="17.25" customHeight="1" x14ac:dyDescent="0.25">
      <c r="A15" s="267" t="s">
        <v>571</v>
      </c>
      <c r="B15" s="223" t="s">
        <v>573</v>
      </c>
      <c r="C15" s="223"/>
      <c r="D15" s="597"/>
      <c r="E15" s="597"/>
      <c r="F15" s="597"/>
      <c r="G15" s="597"/>
      <c r="H15" s="597"/>
      <c r="I15" s="597"/>
      <c r="J15" s="675"/>
      <c r="K15" s="675">
        <f t="shared" si="0"/>
        <v>0</v>
      </c>
      <c r="L15" s="1157"/>
      <c r="M15" s="1157"/>
      <c r="N15" s="598"/>
      <c r="O15" s="598"/>
      <c r="P15" s="599"/>
    </row>
    <row r="16" spans="1:21" ht="17.25" customHeight="1" x14ac:dyDescent="0.25">
      <c r="A16" s="596"/>
      <c r="B16" s="223"/>
      <c r="C16" s="223"/>
      <c r="D16" s="597"/>
      <c r="E16" s="597"/>
      <c r="F16" s="597"/>
      <c r="G16" s="597"/>
      <c r="H16" s="597"/>
      <c r="I16" s="597"/>
      <c r="J16" s="675"/>
      <c r="K16" s="675"/>
      <c r="L16" s="1157"/>
      <c r="M16" s="1157"/>
      <c r="N16" s="598"/>
      <c r="O16" s="598"/>
      <c r="P16" s="599"/>
    </row>
    <row r="17" spans="1:17" ht="17.25" customHeight="1" x14ac:dyDescent="0.25">
      <c r="A17" s="600"/>
      <c r="B17" s="1665" t="s">
        <v>9</v>
      </c>
      <c r="C17" s="600">
        <f>SUM(C11:C16)</f>
        <v>0</v>
      </c>
      <c r="D17" s="600">
        <f t="shared" ref="D17:K17" si="1">SUM(D11:D16)</f>
        <v>0</v>
      </c>
      <c r="E17" s="600">
        <f t="shared" si="1"/>
        <v>0</v>
      </c>
      <c r="F17" s="600"/>
      <c r="G17" s="600">
        <f t="shared" si="1"/>
        <v>0</v>
      </c>
      <c r="H17" s="600">
        <f t="shared" si="1"/>
        <v>0</v>
      </c>
      <c r="I17" s="600">
        <f t="shared" si="1"/>
        <v>0</v>
      </c>
      <c r="J17" s="600">
        <f t="shared" si="1"/>
        <v>0</v>
      </c>
      <c r="K17" s="600">
        <f t="shared" si="1"/>
        <v>0</v>
      </c>
      <c r="L17" s="1150"/>
      <c r="M17" s="1157"/>
      <c r="N17" s="598"/>
      <c r="O17" s="598"/>
      <c r="P17" s="599"/>
    </row>
    <row r="18" spans="1:17" ht="18.75" x14ac:dyDescent="0.25">
      <c r="A18" s="600"/>
      <c r="B18" s="600" t="s">
        <v>9</v>
      </c>
      <c r="C18" s="600">
        <f>SUM(C12:C17)</f>
        <v>0</v>
      </c>
      <c r="D18" s="600">
        <f>SUM(D12:D17)</f>
        <v>0</v>
      </c>
      <c r="E18" s="600">
        <f t="shared" ref="E18:J18" si="2">SUM(E12:E17)</f>
        <v>0</v>
      </c>
      <c r="F18" s="600">
        <f t="shared" si="2"/>
        <v>0</v>
      </c>
      <c r="G18" s="600">
        <f t="shared" si="2"/>
        <v>0</v>
      </c>
      <c r="H18" s="600">
        <f t="shared" si="2"/>
        <v>0</v>
      </c>
      <c r="I18" s="600">
        <f t="shared" si="2"/>
        <v>0</v>
      </c>
      <c r="J18" s="600">
        <f t="shared" si="2"/>
        <v>0</v>
      </c>
      <c r="K18" s="1125" t="s">
        <v>475</v>
      </c>
      <c r="L18" s="718"/>
      <c r="M18" s="1150"/>
      <c r="N18" s="598"/>
      <c r="O18" s="598"/>
      <c r="P18" s="599"/>
    </row>
    <row r="19" spans="1:17" ht="18.75" x14ac:dyDescent="0.25">
      <c r="A19" s="601"/>
      <c r="B19" s="601"/>
      <c r="C19" s="601"/>
      <c r="D19" s="598"/>
      <c r="E19" s="598"/>
      <c r="F19" s="598"/>
      <c r="G19" s="598"/>
      <c r="H19" s="598"/>
      <c r="I19" s="598"/>
      <c r="J19" s="620"/>
      <c r="K19" s="620"/>
      <c r="L19" s="1150"/>
      <c r="M19" s="598"/>
      <c r="N19" s="598"/>
      <c r="O19" s="598"/>
      <c r="P19" s="599"/>
    </row>
    <row r="20" spans="1:17" ht="18" customHeight="1" x14ac:dyDescent="0.25">
      <c r="A20" s="601"/>
      <c r="B20" s="601"/>
      <c r="C20" s="601"/>
      <c r="D20" s="598"/>
      <c r="E20" s="598"/>
      <c r="F20" s="598"/>
      <c r="G20" s="598"/>
      <c r="H20" s="598"/>
      <c r="I20" s="598"/>
      <c r="J20" s="620"/>
      <c r="K20" s="620"/>
      <c r="L20" s="1150"/>
      <c r="M20" s="587"/>
      <c r="N20" s="587"/>
      <c r="O20" s="587"/>
    </row>
    <row r="21" spans="1:17" ht="18" customHeight="1" x14ac:dyDescent="0.25">
      <c r="A21" s="601"/>
      <c r="B21" s="601"/>
      <c r="C21" s="601"/>
      <c r="D21" s="598"/>
      <c r="E21" s="598"/>
      <c r="F21" s="598"/>
      <c r="G21" s="598"/>
      <c r="H21" s="598"/>
      <c r="I21" s="598"/>
      <c r="J21" s="620"/>
      <c r="K21" s="620"/>
      <c r="L21" s="1150"/>
      <c r="M21" s="587"/>
      <c r="N21" s="587"/>
      <c r="O21" s="587"/>
    </row>
    <row r="22" spans="1:17" ht="21.75" customHeight="1" x14ac:dyDescent="0.25">
      <c r="A22" s="1701" t="s">
        <v>1220</v>
      </c>
      <c r="B22" s="1701"/>
      <c r="C22" s="1701"/>
      <c r="D22" s="1701"/>
      <c r="E22" s="1701"/>
      <c r="F22" s="1701"/>
      <c r="G22" s="1701"/>
      <c r="H22" s="1701"/>
      <c r="I22" s="1701"/>
      <c r="J22" s="1701"/>
      <c r="K22" s="1701"/>
      <c r="L22" s="1701"/>
      <c r="M22" s="1701"/>
      <c r="N22" s="1701"/>
      <c r="O22" s="1701"/>
    </row>
    <row r="23" spans="1:17" ht="18.75" x14ac:dyDescent="0.25">
      <c r="A23" s="587"/>
      <c r="B23" s="587"/>
      <c r="C23" s="587"/>
      <c r="D23" s="587"/>
      <c r="E23" s="587"/>
      <c r="F23" s="587"/>
      <c r="G23" s="587"/>
      <c r="H23" s="587"/>
      <c r="I23" s="587"/>
      <c r="K23" s="587"/>
      <c r="L23" s="587"/>
      <c r="N23" s="587"/>
      <c r="Q23" s="603" t="s">
        <v>210</v>
      </c>
    </row>
    <row r="24" spans="1:17" s="317" customFormat="1" ht="150" x14ac:dyDescent="0.2">
      <c r="A24" s="591" t="s">
        <v>262</v>
      </c>
      <c r="B24" s="592" t="s">
        <v>476</v>
      </c>
      <c r="C24" s="592" t="s">
        <v>542</v>
      </c>
      <c r="D24" s="592" t="s">
        <v>477</v>
      </c>
      <c r="E24" s="592" t="s">
        <v>531</v>
      </c>
      <c r="F24" s="1389" t="s">
        <v>478</v>
      </c>
      <c r="G24" s="1399"/>
      <c r="H24" s="1390"/>
      <c r="I24" s="1397" t="s">
        <v>470</v>
      </c>
      <c r="J24" s="1397"/>
      <c r="K24" s="1397" t="s">
        <v>471</v>
      </c>
      <c r="L24" s="1397"/>
      <c r="M24" s="1397" t="s">
        <v>533</v>
      </c>
      <c r="N24" s="1397"/>
      <c r="O24" s="1388" t="s">
        <v>479</v>
      </c>
      <c r="P24" s="1388"/>
      <c r="Q24" s="1388"/>
    </row>
    <row r="25" spans="1:17" s="317" customFormat="1" ht="39" customHeight="1" x14ac:dyDescent="0.2">
      <c r="A25" s="591"/>
      <c r="B25" s="592"/>
      <c r="C25" s="592"/>
      <c r="D25" s="592"/>
      <c r="E25" s="592"/>
      <c r="F25" s="1222" t="s">
        <v>1196</v>
      </c>
      <c r="G25" s="592" t="s">
        <v>1096</v>
      </c>
      <c r="H25" s="592" t="s">
        <v>1097</v>
      </c>
      <c r="I25" s="592" t="s">
        <v>1096</v>
      </c>
      <c r="J25" s="592" t="s">
        <v>1097</v>
      </c>
      <c r="K25" s="592" t="s">
        <v>1096</v>
      </c>
      <c r="L25" s="592" t="s">
        <v>1097</v>
      </c>
      <c r="M25" s="592" t="s">
        <v>1096</v>
      </c>
      <c r="N25" s="592" t="s">
        <v>1097</v>
      </c>
      <c r="O25" s="592" t="s">
        <v>1096</v>
      </c>
      <c r="P25" s="592" t="s">
        <v>1097</v>
      </c>
      <c r="Q25" s="1123" t="s">
        <v>1100</v>
      </c>
    </row>
    <row r="26" spans="1:17" s="317" customFormat="1" x14ac:dyDescent="0.3">
      <c r="A26" s="594">
        <v>1</v>
      </c>
      <c r="B26" s="710">
        <v>2</v>
      </c>
      <c r="C26" s="710">
        <v>3</v>
      </c>
      <c r="D26" s="710">
        <v>4</v>
      </c>
      <c r="E26" s="591">
        <v>5</v>
      </c>
      <c r="F26" s="1147"/>
      <c r="G26" s="710">
        <v>6</v>
      </c>
      <c r="H26" s="710">
        <v>7</v>
      </c>
      <c r="I26" s="710">
        <v>8</v>
      </c>
      <c r="J26" s="591">
        <v>9</v>
      </c>
      <c r="K26" s="1118">
        <v>10</v>
      </c>
      <c r="L26" s="1118">
        <v>11</v>
      </c>
      <c r="M26" s="1118">
        <v>12</v>
      </c>
      <c r="N26" s="1118">
        <v>13</v>
      </c>
      <c r="O26" s="591" t="s">
        <v>1088</v>
      </c>
      <c r="P26" s="591" t="s">
        <v>1089</v>
      </c>
      <c r="Q26" s="1123" t="s">
        <v>1101</v>
      </c>
    </row>
    <row r="27" spans="1:17" ht="18.75" x14ac:dyDescent="0.25">
      <c r="A27" s="597"/>
      <c r="B27" s="597"/>
      <c r="C27" s="597"/>
      <c r="D27" s="597"/>
      <c r="E27" s="674"/>
      <c r="F27" s="674"/>
      <c r="G27" s="597"/>
      <c r="H27" s="597"/>
      <c r="I27" s="597"/>
      <c r="J27" s="600"/>
      <c r="K27" s="597"/>
      <c r="L27" s="674"/>
      <c r="M27" s="674"/>
      <c r="N27" s="674"/>
      <c r="O27" s="674"/>
      <c r="P27" s="674"/>
      <c r="Q27" s="674"/>
    </row>
    <row r="28" spans="1:17" ht="18.75" x14ac:dyDescent="0.25">
      <c r="A28" s="597"/>
      <c r="B28" s="597"/>
      <c r="C28" s="597"/>
      <c r="D28" s="597"/>
      <c r="E28" s="674"/>
      <c r="F28" s="674"/>
      <c r="G28" s="597"/>
      <c r="H28" s="597"/>
      <c r="I28" s="597"/>
      <c r="J28" s="600"/>
      <c r="K28" s="597"/>
      <c r="L28" s="674"/>
      <c r="M28" s="674"/>
      <c r="N28" s="674"/>
      <c r="O28" s="674"/>
      <c r="P28" s="674"/>
      <c r="Q28" s="674"/>
    </row>
    <row r="29" spans="1:17" ht="18.75" x14ac:dyDescent="0.25">
      <c r="A29" s="597"/>
      <c r="B29" s="597"/>
      <c r="C29" s="597"/>
      <c r="D29" s="597"/>
      <c r="E29" s="674"/>
      <c r="F29" s="674"/>
      <c r="G29" s="597"/>
      <c r="H29" s="597"/>
      <c r="I29" s="597"/>
      <c r="J29" s="600"/>
      <c r="K29" s="597"/>
      <c r="L29" s="674"/>
      <c r="M29" s="674"/>
      <c r="N29" s="674"/>
      <c r="O29" s="674"/>
      <c r="P29" s="674"/>
      <c r="Q29" s="674"/>
    </row>
    <row r="30" spans="1:17" ht="18.75" x14ac:dyDescent="0.25">
      <c r="A30" s="597"/>
      <c r="B30" s="597"/>
      <c r="C30" s="597"/>
      <c r="D30" s="597"/>
      <c r="E30" s="674"/>
      <c r="F30" s="674"/>
      <c r="G30" s="597"/>
      <c r="H30" s="597"/>
      <c r="I30" s="597"/>
      <c r="J30" s="600"/>
      <c r="K30" s="597"/>
      <c r="L30" s="674"/>
      <c r="M30" s="674"/>
      <c r="N30" s="674"/>
      <c r="O30" s="674"/>
      <c r="P30" s="674"/>
      <c r="Q30" s="674"/>
    </row>
    <row r="31" spans="1:17" ht="18.75" x14ac:dyDescent="0.25">
      <c r="A31" s="597"/>
      <c r="B31" s="597"/>
      <c r="C31" s="597"/>
      <c r="D31" s="597"/>
      <c r="E31" s="674"/>
      <c r="F31" s="674"/>
      <c r="G31" s="597"/>
      <c r="H31" s="597"/>
      <c r="I31" s="597"/>
      <c r="J31" s="600"/>
      <c r="K31" s="597"/>
      <c r="L31" s="674"/>
      <c r="M31" s="674"/>
      <c r="N31" s="674"/>
      <c r="O31" s="674"/>
      <c r="P31" s="674"/>
      <c r="Q31" s="674"/>
    </row>
    <row r="32" spans="1:17" ht="18.75" x14ac:dyDescent="0.25">
      <c r="A32" s="597"/>
      <c r="B32" s="597"/>
      <c r="C32" s="597"/>
      <c r="D32" s="597"/>
      <c r="E32" s="674"/>
      <c r="F32" s="674"/>
      <c r="G32" s="597"/>
      <c r="H32" s="597"/>
      <c r="I32" s="597"/>
      <c r="J32" s="600"/>
      <c r="K32" s="597"/>
      <c r="L32" s="674"/>
      <c r="M32" s="674"/>
      <c r="N32" s="674"/>
      <c r="O32" s="674"/>
      <c r="P32" s="674"/>
      <c r="Q32" s="674"/>
    </row>
    <row r="33" spans="1:17" ht="18.75" x14ac:dyDescent="0.25">
      <c r="A33" s="597"/>
      <c r="B33" s="604" t="s">
        <v>480</v>
      </c>
      <c r="C33" s="604"/>
      <c r="D33" s="597"/>
      <c r="E33" s="674"/>
      <c r="F33" s="674"/>
      <c r="G33" s="597"/>
      <c r="H33" s="597"/>
      <c r="I33" s="597"/>
      <c r="J33" s="600"/>
      <c r="K33" s="674"/>
      <c r="L33" s="674"/>
      <c r="M33" s="674"/>
      <c r="N33" s="674"/>
      <c r="O33" s="1124"/>
      <c r="P33" s="1124"/>
      <c r="Q33" s="1125" t="s">
        <v>481</v>
      </c>
    </row>
    <row r="34" spans="1:17" s="606" customFormat="1" ht="18.75" x14ac:dyDescent="0.25">
      <c r="A34" s="1700" t="s">
        <v>1197</v>
      </c>
      <c r="B34" s="590"/>
      <c r="C34" s="590"/>
      <c r="D34" s="590"/>
      <c r="E34" s="590"/>
      <c r="F34" s="590"/>
      <c r="G34" s="590"/>
      <c r="H34" s="590"/>
      <c r="I34" s="605"/>
      <c r="J34" s="605"/>
      <c r="K34" s="605"/>
      <c r="L34" s="605"/>
      <c r="M34" s="605"/>
      <c r="N34" s="605"/>
      <c r="O34" s="605"/>
    </row>
    <row r="35" spans="1:17" ht="9.75" customHeight="1" x14ac:dyDescent="0.25">
      <c r="A35" s="587"/>
      <c r="B35" s="587"/>
      <c r="C35" s="587"/>
      <c r="D35" s="587"/>
      <c r="E35" s="587"/>
      <c r="F35" s="587"/>
      <c r="G35" s="587"/>
      <c r="H35" s="587"/>
      <c r="I35" s="587"/>
      <c r="J35" s="587"/>
      <c r="K35" s="587"/>
      <c r="L35" s="587"/>
      <c r="M35" s="587"/>
      <c r="N35" s="587"/>
      <c r="O35" s="587"/>
    </row>
    <row r="36" spans="1:17" ht="18.75" x14ac:dyDescent="0.25">
      <c r="A36" s="590" t="s">
        <v>482</v>
      </c>
      <c r="B36" s="587"/>
      <c r="C36" s="587"/>
      <c r="D36" s="587"/>
      <c r="E36" s="587"/>
      <c r="F36" s="587"/>
      <c r="G36" s="587"/>
      <c r="H36" s="587"/>
      <c r="I36" s="587"/>
      <c r="J36" s="587"/>
      <c r="K36" s="587"/>
      <c r="L36" s="587"/>
      <c r="M36" s="587"/>
      <c r="N36" s="587"/>
      <c r="O36" s="587"/>
    </row>
    <row r="37" spans="1:17" s="599" customFormat="1" ht="16.5" customHeight="1" x14ac:dyDescent="0.25">
      <c r="A37" s="1396" t="s">
        <v>1139</v>
      </c>
      <c r="B37" s="1396"/>
      <c r="C37" s="1396"/>
      <c r="D37" s="1396"/>
      <c r="E37" s="1396"/>
      <c r="F37" s="1396"/>
      <c r="G37" s="1396"/>
      <c r="H37" s="1396"/>
      <c r="I37" s="1396"/>
      <c r="J37" s="1396"/>
      <c r="K37" s="1396"/>
      <c r="L37" s="1396"/>
      <c r="M37" s="598"/>
      <c r="N37" s="598"/>
      <c r="O37" s="598"/>
    </row>
    <row r="38" spans="1:17" ht="12" customHeight="1" x14ac:dyDescent="0.25">
      <c r="A38" s="607"/>
      <c r="B38" s="607"/>
      <c r="C38" s="607"/>
      <c r="D38" s="607"/>
      <c r="E38" s="607"/>
      <c r="F38" s="711"/>
      <c r="G38" s="603" t="s">
        <v>210</v>
      </c>
      <c r="H38" s="711"/>
      <c r="I38" s="711"/>
      <c r="J38" s="711"/>
      <c r="K38" s="711"/>
      <c r="M38" s="587"/>
      <c r="N38" s="587"/>
      <c r="O38" s="587"/>
    </row>
    <row r="39" spans="1:17" s="317" customFormat="1" ht="114" customHeight="1" x14ac:dyDescent="0.2">
      <c r="A39" s="719" t="s">
        <v>262</v>
      </c>
      <c r="B39" s="592" t="s">
        <v>543</v>
      </c>
      <c r="C39" s="592" t="s">
        <v>483</v>
      </c>
      <c r="D39" s="592" t="s">
        <v>484</v>
      </c>
      <c r="E39" s="592" t="s">
        <v>485</v>
      </c>
      <c r="F39" s="1145"/>
      <c r="G39" s="592" t="s">
        <v>486</v>
      </c>
      <c r="H39" s="610"/>
      <c r="I39" s="716"/>
      <c r="J39" s="716"/>
      <c r="K39" s="717"/>
      <c r="M39" s="558"/>
      <c r="N39" s="558"/>
      <c r="O39" s="558"/>
    </row>
    <row r="40" spans="1:17" s="610" customFormat="1" x14ac:dyDescent="0.2">
      <c r="A40" s="710">
        <v>1</v>
      </c>
      <c r="B40" s="710">
        <v>2</v>
      </c>
      <c r="C40" s="710">
        <v>3</v>
      </c>
      <c r="D40" s="710">
        <v>4</v>
      </c>
      <c r="E40" s="710">
        <v>5</v>
      </c>
      <c r="F40" s="710"/>
      <c r="G40" s="710" t="s">
        <v>487</v>
      </c>
      <c r="I40" s="609"/>
      <c r="J40" s="609"/>
      <c r="K40" s="608"/>
      <c r="M40" s="608"/>
      <c r="N40" s="609"/>
      <c r="O40" s="609"/>
    </row>
    <row r="41" spans="1:17" ht="18.75" x14ac:dyDescent="0.25">
      <c r="A41" s="597"/>
      <c r="B41" s="597"/>
      <c r="C41" s="597"/>
      <c r="D41" s="597"/>
      <c r="E41" s="604"/>
      <c r="F41" s="604"/>
      <c r="G41" s="597"/>
      <c r="H41" s="626"/>
      <c r="I41" s="602"/>
      <c r="J41" s="602"/>
      <c r="K41" s="718"/>
      <c r="M41" s="587"/>
      <c r="N41" s="587"/>
      <c r="O41" s="587"/>
    </row>
    <row r="42" spans="1:17" ht="18.75" x14ac:dyDescent="0.25">
      <c r="A42" s="597"/>
      <c r="B42" s="597"/>
      <c r="C42" s="597"/>
      <c r="D42" s="597"/>
      <c r="E42" s="604"/>
      <c r="F42" s="604"/>
      <c r="G42" s="597"/>
      <c r="H42" s="626"/>
      <c r="I42" s="602"/>
      <c r="J42" s="602"/>
      <c r="K42" s="718"/>
      <c r="M42" s="587"/>
      <c r="N42" s="587"/>
      <c r="O42" s="587"/>
    </row>
    <row r="43" spans="1:17" ht="18.75" x14ac:dyDescent="0.25">
      <c r="A43" s="597"/>
      <c r="B43" s="597"/>
      <c r="C43" s="597"/>
      <c r="D43" s="597"/>
      <c r="E43" s="604"/>
      <c r="F43" s="604"/>
      <c r="G43" s="597"/>
      <c r="H43" s="626"/>
      <c r="I43" s="602"/>
      <c r="J43" s="602"/>
      <c r="K43" s="718"/>
      <c r="M43" s="587"/>
      <c r="N43" s="587"/>
      <c r="O43" s="587"/>
    </row>
    <row r="44" spans="1:17" ht="18.75" x14ac:dyDescent="0.25">
      <c r="A44" s="597"/>
      <c r="B44" s="597"/>
      <c r="C44" s="597"/>
      <c r="D44" s="597"/>
      <c r="E44" s="604"/>
      <c r="F44" s="604"/>
      <c r="G44" s="597"/>
      <c r="H44" s="626"/>
      <c r="I44" s="602"/>
      <c r="J44" s="602"/>
      <c r="K44" s="718"/>
      <c r="M44" s="587"/>
      <c r="N44" s="587"/>
      <c r="O44" s="587"/>
    </row>
    <row r="45" spans="1:17" ht="18.75" x14ac:dyDescent="0.25">
      <c r="A45" s="597"/>
      <c r="B45" s="597"/>
      <c r="C45" s="597"/>
      <c r="D45" s="597"/>
      <c r="E45" s="604"/>
      <c r="F45" s="604"/>
      <c r="G45" s="597"/>
      <c r="H45" s="626"/>
      <c r="I45" s="602"/>
      <c r="J45" s="602"/>
      <c r="K45" s="718"/>
      <c r="M45" s="587"/>
      <c r="N45" s="587"/>
      <c r="O45" s="587"/>
    </row>
    <row r="46" spans="1:17" ht="18.75" x14ac:dyDescent="0.25">
      <c r="A46" s="598"/>
      <c r="B46" s="598"/>
      <c r="C46" s="598"/>
      <c r="D46" s="598"/>
      <c r="E46" s="598"/>
      <c r="F46" s="598"/>
      <c r="G46" s="598"/>
      <c r="H46" s="601"/>
      <c r="I46" s="601"/>
      <c r="J46" s="601"/>
      <c r="K46" s="601"/>
      <c r="L46" s="598"/>
      <c r="M46" s="587"/>
      <c r="N46" s="587"/>
      <c r="O46" s="587"/>
    </row>
    <row r="47" spans="1:17" ht="18.75" x14ac:dyDescent="0.25">
      <c r="A47" s="587"/>
      <c r="B47" s="587"/>
      <c r="C47" s="587"/>
      <c r="D47" s="587"/>
      <c r="E47" s="587"/>
      <c r="F47" s="587"/>
      <c r="G47" s="587"/>
      <c r="H47" s="587"/>
      <c r="I47" s="587"/>
      <c r="J47" s="1394"/>
      <c r="K47" s="1394"/>
      <c r="L47" s="1394"/>
      <c r="M47" s="1394"/>
      <c r="N47" s="1398" t="s">
        <v>1245</v>
      </c>
      <c r="O47" s="1398"/>
      <c r="P47" s="1398"/>
      <c r="Q47" s="1398"/>
    </row>
    <row r="48" spans="1:17" ht="18.75" x14ac:dyDescent="0.25">
      <c r="A48" s="587"/>
      <c r="B48" s="587"/>
      <c r="C48" s="587"/>
      <c r="D48" s="587"/>
      <c r="E48" s="587"/>
      <c r="F48" s="587"/>
      <c r="G48" s="587"/>
      <c r="H48" s="587"/>
      <c r="I48" s="587"/>
      <c r="J48" s="587"/>
      <c r="K48" s="587"/>
      <c r="L48" s="587"/>
      <c r="M48" s="587"/>
      <c r="N48" s="587"/>
      <c r="O48" s="587"/>
    </row>
  </sheetData>
  <mergeCells count="21">
    <mergeCell ref="J47:M47"/>
    <mergeCell ref="S8:T8"/>
    <mergeCell ref="A37:L37"/>
    <mergeCell ref="A22:O22"/>
    <mergeCell ref="I24:J24"/>
    <mergeCell ref="K24:L24"/>
    <mergeCell ref="M24:N24"/>
    <mergeCell ref="N47:Q47"/>
    <mergeCell ref="O24:Q24"/>
    <mergeCell ref="F24:H24"/>
    <mergeCell ref="M8:M9"/>
    <mergeCell ref="P1:U1"/>
    <mergeCell ref="A2:M2"/>
    <mergeCell ref="A3:M3"/>
    <mergeCell ref="B4:O4"/>
    <mergeCell ref="A5:M5"/>
    <mergeCell ref="H7:K7"/>
    <mergeCell ref="C8:D8"/>
    <mergeCell ref="E8:F8"/>
    <mergeCell ref="G8:H8"/>
    <mergeCell ref="I8:J8"/>
  </mergeCells>
  <printOptions horizontalCentered="1" verticalCentered="1"/>
  <pageMargins left="0" right="0" top="0" bottom="0" header="0.35433070866141736" footer="0.31496062992125984"/>
  <pageSetup paperSize="9" scale="51" orientation="landscape" r:id="rId1"/>
  <headerFooter alignWithMargins="0"/>
  <ignoredErrors>
    <ignoredError sqref="K17"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7"/>
  <sheetViews>
    <sheetView view="pageBreakPreview" zoomScaleSheetLayoutView="100" workbookViewId="0">
      <selection activeCell="F20" sqref="F20"/>
    </sheetView>
  </sheetViews>
  <sheetFormatPr defaultRowHeight="12.75" x14ac:dyDescent="0.2"/>
  <cols>
    <col min="1" max="1" width="5.28515625" style="967" customWidth="1"/>
    <col min="2" max="2" width="62.7109375" style="967" customWidth="1"/>
    <col min="3" max="3" width="15.140625" style="967" customWidth="1"/>
    <col min="4" max="5" width="16.28515625" style="967" customWidth="1"/>
    <col min="6" max="6" width="16.42578125" style="967" customWidth="1"/>
    <col min="7" max="7" width="12.5703125" style="967" customWidth="1"/>
    <col min="8" max="16384" width="9.140625" style="967"/>
  </cols>
  <sheetData>
    <row r="1" spans="1:9" ht="18" customHeight="1" x14ac:dyDescent="0.2">
      <c r="A1" s="1401" t="s">
        <v>1198</v>
      </c>
      <c r="B1" s="1401"/>
      <c r="C1" s="1401"/>
      <c r="D1" s="1401"/>
      <c r="E1" s="1401"/>
      <c r="G1" s="968"/>
      <c r="H1" s="968"/>
      <c r="I1" s="968"/>
    </row>
    <row r="2" spans="1:9" ht="14.25" customHeight="1" x14ac:dyDescent="0.2">
      <c r="A2" s="1401" t="s">
        <v>1130</v>
      </c>
      <c r="B2" s="1401"/>
      <c r="C2" s="1401"/>
      <c r="D2" s="1401"/>
      <c r="E2" s="1401"/>
      <c r="G2" s="968"/>
      <c r="H2" s="968"/>
      <c r="I2" s="968"/>
    </row>
    <row r="3" spans="1:9" ht="18" customHeight="1" x14ac:dyDescent="0.2">
      <c r="A3" s="1402" t="s">
        <v>368</v>
      </c>
      <c r="B3" s="1402"/>
      <c r="C3" s="1402"/>
      <c r="D3" s="1402"/>
      <c r="E3" s="1402"/>
    </row>
    <row r="4" spans="1:9" ht="18" customHeight="1" x14ac:dyDescent="0.2">
      <c r="A4" s="1402" t="s">
        <v>370</v>
      </c>
      <c r="B4" s="1402"/>
      <c r="C4" s="1402"/>
      <c r="D4" s="1402"/>
      <c r="E4" s="1402"/>
    </row>
    <row r="5" spans="1:9" ht="18" customHeight="1" x14ac:dyDescent="0.2">
      <c r="A5" s="969"/>
      <c r="B5" s="969"/>
      <c r="C5" s="969"/>
      <c r="D5" s="969"/>
    </row>
    <row r="6" spans="1:9" ht="10.5" customHeight="1" thickBot="1" x14ac:dyDescent="0.25">
      <c r="B6" s="970"/>
      <c r="C6" s="970"/>
      <c r="E6" s="1403" t="s">
        <v>210</v>
      </c>
      <c r="F6" s="1403"/>
    </row>
    <row r="7" spans="1:9" ht="66.75" customHeight="1" x14ac:dyDescent="0.2">
      <c r="A7" s="479" t="s">
        <v>262</v>
      </c>
      <c r="B7" s="480" t="s">
        <v>204</v>
      </c>
      <c r="C7" s="971" t="s">
        <v>1140</v>
      </c>
      <c r="D7" s="971" t="s">
        <v>1141</v>
      </c>
      <c r="E7" s="481" t="s">
        <v>9</v>
      </c>
      <c r="F7" s="482" t="s">
        <v>4</v>
      </c>
    </row>
    <row r="8" spans="1:9" s="976" customFormat="1" ht="12" x14ac:dyDescent="0.2">
      <c r="A8" s="972" t="s">
        <v>383</v>
      </c>
      <c r="B8" s="973" t="s">
        <v>378</v>
      </c>
      <c r="C8" s="974" t="s">
        <v>384</v>
      </c>
      <c r="D8" s="974" t="s">
        <v>385</v>
      </c>
      <c r="E8" s="974" t="s">
        <v>386</v>
      </c>
      <c r="F8" s="975" t="s">
        <v>425</v>
      </c>
    </row>
    <row r="9" spans="1:9" ht="18" customHeight="1" x14ac:dyDescent="0.2">
      <c r="A9" s="977">
        <v>1</v>
      </c>
      <c r="B9" s="978" t="s">
        <v>250</v>
      </c>
      <c r="C9" s="979">
        <v>0</v>
      </c>
      <c r="D9" s="980">
        <v>0</v>
      </c>
      <c r="E9" s="981">
        <f>D9+C9</f>
        <v>0</v>
      </c>
      <c r="F9" s="982"/>
    </row>
    <row r="10" spans="1:9" ht="18" customHeight="1" x14ac:dyDescent="0.2">
      <c r="A10" s="977">
        <v>2</v>
      </c>
      <c r="B10" s="978" t="s">
        <v>1185</v>
      </c>
      <c r="C10" s="979">
        <v>0</v>
      </c>
      <c r="D10" s="980">
        <v>0</v>
      </c>
      <c r="E10" s="981">
        <f t="shared" ref="E10:E23" si="0">D10+C10</f>
        <v>0</v>
      </c>
      <c r="F10" s="982"/>
    </row>
    <row r="11" spans="1:9" s="984" customFormat="1" ht="18" customHeight="1" x14ac:dyDescent="0.2">
      <c r="A11" s="977">
        <v>3</v>
      </c>
      <c r="B11" s="983" t="s">
        <v>387</v>
      </c>
      <c r="C11" s="979">
        <f>C10+C9</f>
        <v>0</v>
      </c>
      <c r="D11" s="980">
        <f>D10+D9</f>
        <v>0</v>
      </c>
      <c r="E11" s="981">
        <f t="shared" si="0"/>
        <v>0</v>
      </c>
      <c r="F11" s="982"/>
    </row>
    <row r="12" spans="1:9" ht="18" customHeight="1" x14ac:dyDescent="0.2">
      <c r="A12" s="977">
        <v>4</v>
      </c>
      <c r="B12" s="978" t="s">
        <v>388</v>
      </c>
      <c r="C12" s="979">
        <v>0</v>
      </c>
      <c r="D12" s="980">
        <v>0</v>
      </c>
      <c r="E12" s="981">
        <f t="shared" si="0"/>
        <v>0</v>
      </c>
      <c r="F12" s="982"/>
    </row>
    <row r="13" spans="1:9" ht="18" customHeight="1" x14ac:dyDescent="0.2">
      <c r="A13" s="977">
        <v>5</v>
      </c>
      <c r="B13" s="978" t="s">
        <v>267</v>
      </c>
      <c r="C13" s="979">
        <f>C11-C12</f>
        <v>0</v>
      </c>
      <c r="D13" s="980">
        <f>D11-D12</f>
        <v>0</v>
      </c>
      <c r="E13" s="981">
        <f t="shared" si="0"/>
        <v>0</v>
      </c>
      <c r="F13" s="982"/>
    </row>
    <row r="14" spans="1:9" ht="18" customHeight="1" x14ac:dyDescent="0.2">
      <c r="A14" s="977">
        <v>6</v>
      </c>
      <c r="B14" s="978" t="s">
        <v>259</v>
      </c>
      <c r="C14" s="979">
        <v>0</v>
      </c>
      <c r="D14" s="979">
        <v>0</v>
      </c>
      <c r="E14" s="981">
        <f t="shared" si="0"/>
        <v>0</v>
      </c>
      <c r="F14" s="982"/>
    </row>
    <row r="15" spans="1:9" ht="18" customHeight="1" x14ac:dyDescent="0.2">
      <c r="A15" s="977">
        <v>7</v>
      </c>
      <c r="B15" s="978" t="s">
        <v>260</v>
      </c>
      <c r="C15" s="979">
        <v>0</v>
      </c>
      <c r="D15" s="979">
        <v>0</v>
      </c>
      <c r="E15" s="981">
        <f t="shared" si="0"/>
        <v>0</v>
      </c>
      <c r="F15" s="982"/>
    </row>
    <row r="16" spans="1:9" ht="18" customHeight="1" x14ac:dyDescent="0.2">
      <c r="A16" s="977">
        <v>8</v>
      </c>
      <c r="B16" s="394" t="s">
        <v>261</v>
      </c>
      <c r="C16" s="979">
        <v>0</v>
      </c>
      <c r="D16" s="979">
        <v>0</v>
      </c>
      <c r="E16" s="981">
        <f t="shared" si="0"/>
        <v>0</v>
      </c>
      <c r="F16" s="982"/>
    </row>
    <row r="17" spans="1:6" ht="18" customHeight="1" x14ac:dyDescent="0.2">
      <c r="A17" s="977">
        <v>9</v>
      </c>
      <c r="B17" s="978" t="s">
        <v>263</v>
      </c>
      <c r="C17" s="980">
        <f>C16+C15+C14</f>
        <v>0</v>
      </c>
      <c r="D17" s="980">
        <f>SUM(D9:D16)</f>
        <v>0</v>
      </c>
      <c r="E17" s="981">
        <f t="shared" si="0"/>
        <v>0</v>
      </c>
      <c r="F17" s="982"/>
    </row>
    <row r="18" spans="1:6" ht="18" customHeight="1" x14ac:dyDescent="0.2">
      <c r="A18" s="977">
        <v>10</v>
      </c>
      <c r="B18" s="978" t="s">
        <v>389</v>
      </c>
      <c r="C18" s="980">
        <f>C13-C17</f>
        <v>0</v>
      </c>
      <c r="D18" s="980">
        <f>D13-D17</f>
        <v>0</v>
      </c>
      <c r="E18" s="981">
        <f t="shared" si="0"/>
        <v>0</v>
      </c>
      <c r="F18" s="982"/>
    </row>
    <row r="19" spans="1:6" ht="18" customHeight="1" x14ac:dyDescent="0.2">
      <c r="A19" s="977">
        <v>11</v>
      </c>
      <c r="B19" s="394" t="s">
        <v>268</v>
      </c>
      <c r="C19" s="985">
        <v>0</v>
      </c>
      <c r="D19" s="980">
        <v>0</v>
      </c>
      <c r="E19" s="981">
        <f t="shared" si="0"/>
        <v>0</v>
      </c>
      <c r="F19" s="982"/>
    </row>
    <row r="20" spans="1:6" s="986" customFormat="1" ht="18" customHeight="1" x14ac:dyDescent="0.2">
      <c r="A20" s="977">
        <v>12</v>
      </c>
      <c r="B20" s="983" t="s">
        <v>390</v>
      </c>
      <c r="C20" s="979">
        <f>C18-C19</f>
        <v>0</v>
      </c>
      <c r="D20" s="980">
        <f>D18-D19</f>
        <v>0</v>
      </c>
      <c r="E20" s="981">
        <f t="shared" si="0"/>
        <v>0</v>
      </c>
      <c r="F20" s="980">
        <f>F18-F19</f>
        <v>0</v>
      </c>
    </row>
    <row r="21" spans="1:6" s="986" customFormat="1" ht="18" customHeight="1" x14ac:dyDescent="0.2">
      <c r="A21" s="977">
        <v>13</v>
      </c>
      <c r="B21" s="978" t="s">
        <v>270</v>
      </c>
      <c r="C21" s="979">
        <f>C12+C17+C19</f>
        <v>0</v>
      </c>
      <c r="D21" s="980">
        <f>D12+D17+D19</f>
        <v>0</v>
      </c>
      <c r="E21" s="981">
        <f t="shared" si="0"/>
        <v>0</v>
      </c>
      <c r="F21" s="980">
        <f>F12+F17+F19</f>
        <v>0</v>
      </c>
    </row>
    <row r="22" spans="1:6" ht="18" customHeight="1" x14ac:dyDescent="0.2">
      <c r="A22" s="977">
        <v>14</v>
      </c>
      <c r="B22" s="978" t="s">
        <v>391</v>
      </c>
      <c r="C22" s="979">
        <v>0</v>
      </c>
      <c r="D22" s="980">
        <v>0</v>
      </c>
      <c r="E22" s="981">
        <f t="shared" si="0"/>
        <v>0</v>
      </c>
      <c r="F22" s="982"/>
    </row>
    <row r="23" spans="1:6" ht="18" customHeight="1" thickBot="1" x14ac:dyDescent="0.25">
      <c r="A23" s="987">
        <v>15</v>
      </c>
      <c r="B23" s="988" t="s">
        <v>392</v>
      </c>
      <c r="C23" s="989">
        <f>C20-C22</f>
        <v>0</v>
      </c>
      <c r="D23" s="989">
        <f>D20-D22</f>
        <v>0</v>
      </c>
      <c r="E23" s="990">
        <f t="shared" si="0"/>
        <v>0</v>
      </c>
      <c r="F23" s="989">
        <f>F20-F22</f>
        <v>0</v>
      </c>
    </row>
    <row r="24" spans="1:6" s="993" customFormat="1" x14ac:dyDescent="0.2">
      <c r="A24" s="991"/>
      <c r="B24" s="992"/>
      <c r="C24" s="992"/>
      <c r="D24" s="991"/>
    </row>
    <row r="25" spans="1:6" s="994" customFormat="1" x14ac:dyDescent="0.2"/>
    <row r="26" spans="1:6" s="994" customFormat="1" x14ac:dyDescent="0.2">
      <c r="D26" s="970"/>
    </row>
    <row r="27" spans="1:6" s="994" customFormat="1" ht="15" x14ac:dyDescent="0.2">
      <c r="D27" s="995"/>
      <c r="E27" s="995"/>
      <c r="F27" s="378" t="s">
        <v>1245</v>
      </c>
    </row>
  </sheetData>
  <customSheetViews>
    <customSheetView guid="{B1076A3F-74CA-4685-9B64-0249438E4A9A}" scale="93" showPageBreaks="1" fitToPage="1" printArea="1" view="pageBreakPreview">
      <selection activeCell="C21" sqref="C21"/>
      <pageMargins left="0.7" right="0.7" top="0.75" bottom="0.75" header="0.3" footer="0.3"/>
      <printOptions horizontalCentered="1" verticalCentered="1"/>
      <pageSetup paperSize="9" fitToHeight="0" orientation="landscape" r:id="rId1"/>
    </customSheetView>
    <customSheetView guid="{789595AE-36A2-4B02-81C2-3D94932E7381}" scale="93" showPageBreaks="1" fitToPage="1" printArea="1" view="pageBreakPreview">
      <selection activeCell="C21" sqref="C21"/>
      <pageMargins left="0.7" right="0.7" top="0.75" bottom="0.75" header="0.3" footer="0.3"/>
      <printOptions horizontalCentered="1" verticalCentered="1"/>
      <pageSetup paperSize="9" fitToHeight="0" orientation="landscape" verticalDpi="0" r:id="rId2"/>
    </customSheetView>
  </customSheetViews>
  <mergeCells count="5">
    <mergeCell ref="A1:E1"/>
    <mergeCell ref="A2:E2"/>
    <mergeCell ref="A3:E3"/>
    <mergeCell ref="A4:E4"/>
    <mergeCell ref="E6:F6"/>
  </mergeCells>
  <printOptions horizontalCentered="1" verticalCentered="1"/>
  <pageMargins left="0" right="0" top="0" bottom="0" header="0.35433070866141736" footer="0.31496062992125984"/>
  <pageSetup paperSize="9" scale="99" fitToHeight="0" orientation="landscape"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K30"/>
  <sheetViews>
    <sheetView view="pageBreakPreview" zoomScale="120" zoomScaleNormal="115" zoomScaleSheetLayoutView="120" workbookViewId="0">
      <selection activeCell="F9" sqref="F9"/>
    </sheetView>
  </sheetViews>
  <sheetFormatPr defaultRowHeight="12.75" x14ac:dyDescent="0.2"/>
  <cols>
    <col min="1" max="1" width="5.28515625" style="22" customWidth="1"/>
    <col min="2" max="2" width="49.42578125" style="22" customWidth="1"/>
    <col min="3" max="3" width="19.28515625" style="22" customWidth="1"/>
    <col min="4" max="4" width="17.5703125" style="22" customWidth="1"/>
    <col min="5" max="5" width="10.5703125" style="4" customWidth="1"/>
    <col min="6" max="6" width="19.28515625" style="22" customWidth="1"/>
    <col min="7" max="7" width="14.42578125" style="22" customWidth="1"/>
    <col min="8" max="8" width="16.7109375" style="22" customWidth="1"/>
    <col min="9" max="16384" width="9.140625" style="22"/>
  </cols>
  <sheetData>
    <row r="1" spans="1:11" ht="19.5" x14ac:dyDescent="0.4">
      <c r="A1" s="1283" t="s">
        <v>249</v>
      </c>
      <c r="B1" s="1283"/>
      <c r="C1" s="1283"/>
      <c r="D1" s="1283"/>
      <c r="E1" s="1283"/>
      <c r="F1" s="1283"/>
      <c r="G1" s="36"/>
      <c r="H1" s="36"/>
      <c r="I1" s="35"/>
      <c r="J1" s="35"/>
      <c r="K1" s="35"/>
    </row>
    <row r="2" spans="1:11" ht="19.5" x14ac:dyDescent="0.4">
      <c r="A2" s="1283" t="s">
        <v>363</v>
      </c>
      <c r="B2" s="1283"/>
      <c r="C2" s="1283"/>
      <c r="D2" s="1283"/>
      <c r="E2" s="1283"/>
      <c r="F2" s="1283"/>
      <c r="G2" s="36"/>
      <c r="H2" s="36"/>
      <c r="I2" s="35"/>
      <c r="J2" s="35"/>
      <c r="K2" s="35"/>
    </row>
    <row r="3" spans="1:11" x14ac:dyDescent="0.2">
      <c r="B3" s="64"/>
      <c r="C3" s="64"/>
      <c r="D3" s="64"/>
      <c r="E3" s="63"/>
      <c r="F3" s="36"/>
      <c r="G3" s="36"/>
      <c r="H3" s="36"/>
      <c r="I3" s="35"/>
      <c r="J3" s="35"/>
      <c r="K3" s="35"/>
    </row>
    <row r="4" spans="1:11" ht="18.75" x14ac:dyDescent="0.2">
      <c r="A4" s="1404" t="s">
        <v>369</v>
      </c>
      <c r="B4" s="1404"/>
      <c r="C4" s="1404"/>
      <c r="D4" s="1404"/>
      <c r="E4" s="1404"/>
      <c r="F4" s="1404"/>
      <c r="G4" s="8"/>
      <c r="H4" s="36"/>
    </row>
    <row r="5" spans="1:11" ht="18.75" x14ac:dyDescent="0.2">
      <c r="A5" s="1404" t="s">
        <v>370</v>
      </c>
      <c r="B5" s="1404"/>
      <c r="C5" s="1404"/>
      <c r="D5" s="1404"/>
      <c r="E5" s="1404"/>
      <c r="F5" s="1404"/>
      <c r="G5" s="8"/>
    </row>
    <row r="6" spans="1:11" x14ac:dyDescent="0.2">
      <c r="A6" s="111"/>
      <c r="B6" s="159"/>
      <c r="C6" s="159"/>
      <c r="D6" s="159"/>
      <c r="E6" s="158"/>
      <c r="F6" s="127"/>
      <c r="G6" s="8"/>
    </row>
    <row r="7" spans="1:11" ht="13.5" thickBot="1" x14ac:dyDescent="0.25">
      <c r="A7" s="111"/>
      <c r="B7" s="159"/>
      <c r="C7" s="159"/>
      <c r="D7" s="159"/>
      <c r="E7" s="1328" t="s">
        <v>205</v>
      </c>
      <c r="F7" s="1405"/>
      <c r="G7" s="8"/>
    </row>
    <row r="8" spans="1:11" s="54" customFormat="1" ht="18" customHeight="1" x14ac:dyDescent="0.2">
      <c r="A8" s="242"/>
      <c r="B8" s="113" t="s">
        <v>204</v>
      </c>
      <c r="C8" s="1264" t="s">
        <v>3</v>
      </c>
      <c r="D8" s="1264"/>
      <c r="E8" s="1264"/>
      <c r="F8" s="243" t="s">
        <v>4</v>
      </c>
    </row>
    <row r="9" spans="1:11" s="60" customFormat="1" ht="108" customHeight="1" x14ac:dyDescent="0.2">
      <c r="A9" s="244"/>
      <c r="B9" s="245"/>
      <c r="C9" s="260" t="s">
        <v>360</v>
      </c>
      <c r="D9" s="261" t="s">
        <v>362</v>
      </c>
      <c r="E9" s="106" t="s">
        <v>272</v>
      </c>
      <c r="F9" s="246"/>
    </row>
    <row r="10" spans="1:11" s="43" customFormat="1" x14ac:dyDescent="0.2">
      <c r="A10" s="151">
        <v>1</v>
      </c>
      <c r="B10" s="135" t="s">
        <v>250</v>
      </c>
      <c r="C10" s="147"/>
      <c r="D10" s="147"/>
      <c r="E10" s="247"/>
      <c r="F10" s="248"/>
      <c r="G10" s="49"/>
      <c r="H10" s="52"/>
    </row>
    <row r="11" spans="1:11" s="43" customFormat="1" hidden="1" x14ac:dyDescent="0.2">
      <c r="A11" s="151"/>
      <c r="B11" s="135" t="s">
        <v>311</v>
      </c>
      <c r="C11" s="147"/>
      <c r="D11" s="147"/>
      <c r="E11" s="247"/>
      <c r="F11" s="248"/>
      <c r="G11" s="49"/>
      <c r="H11" s="52"/>
    </row>
    <row r="12" spans="1:11" ht="25.5" x14ac:dyDescent="0.2">
      <c r="A12" s="151">
        <v>2</v>
      </c>
      <c r="B12" s="249" t="s">
        <v>361</v>
      </c>
      <c r="C12" s="118"/>
      <c r="D12" s="118"/>
      <c r="E12" s="104"/>
      <c r="F12" s="105"/>
      <c r="G12" s="88"/>
      <c r="H12" s="52"/>
    </row>
    <row r="13" spans="1:11" x14ac:dyDescent="0.2">
      <c r="A13" s="151">
        <v>3</v>
      </c>
      <c r="B13" s="250" t="s">
        <v>266</v>
      </c>
      <c r="C13" s="149"/>
      <c r="D13" s="149"/>
      <c r="E13" s="149"/>
      <c r="F13" s="150">
        <f>SUM(F10:F12)</f>
        <v>0</v>
      </c>
      <c r="G13" s="88"/>
      <c r="H13" s="52"/>
    </row>
    <row r="14" spans="1:11" s="15" customFormat="1" x14ac:dyDescent="0.2">
      <c r="A14" s="151">
        <v>4</v>
      </c>
      <c r="B14" s="135" t="s">
        <v>271</v>
      </c>
      <c r="C14" s="118"/>
      <c r="D14" s="118"/>
      <c r="E14" s="104"/>
      <c r="F14" s="105"/>
      <c r="G14" s="90"/>
      <c r="H14" s="52"/>
    </row>
    <row r="15" spans="1:11" x14ac:dyDescent="0.2">
      <c r="A15" s="151">
        <v>5</v>
      </c>
      <c r="B15" s="250" t="s">
        <v>267</v>
      </c>
      <c r="C15" s="149"/>
      <c r="D15" s="149"/>
      <c r="E15" s="251"/>
      <c r="F15" s="150"/>
      <c r="G15" s="88"/>
      <c r="H15" s="52"/>
    </row>
    <row r="16" spans="1:11" ht="13.5" thickBot="1" x14ac:dyDescent="0.25">
      <c r="A16" s="151">
        <v>6</v>
      </c>
      <c r="B16" s="135" t="s">
        <v>259</v>
      </c>
      <c r="C16" s="118"/>
      <c r="D16" s="118"/>
      <c r="E16" s="104"/>
      <c r="F16" s="105"/>
      <c r="G16" s="18"/>
      <c r="H16" s="89"/>
    </row>
    <row r="17" spans="1:8" ht="13.5" thickTop="1" x14ac:dyDescent="0.2">
      <c r="A17" s="151">
        <v>7</v>
      </c>
      <c r="B17" s="135" t="s">
        <v>260</v>
      </c>
      <c r="C17" s="118"/>
      <c r="D17" s="118"/>
      <c r="E17" s="104"/>
      <c r="F17" s="105"/>
      <c r="G17" s="18"/>
      <c r="H17" s="52"/>
    </row>
    <row r="18" spans="1:8" s="34" customFormat="1" x14ac:dyDescent="0.2">
      <c r="A18" s="151">
        <v>8</v>
      </c>
      <c r="B18" s="135" t="s">
        <v>261</v>
      </c>
      <c r="C18" s="118"/>
      <c r="D18" s="118"/>
      <c r="E18" s="104"/>
      <c r="F18" s="105"/>
      <c r="G18" s="50"/>
      <c r="H18" s="52"/>
    </row>
    <row r="19" spans="1:8" x14ac:dyDescent="0.2">
      <c r="A19" s="151">
        <v>9</v>
      </c>
      <c r="B19" s="250" t="s">
        <v>263</v>
      </c>
      <c r="C19" s="149"/>
      <c r="D19" s="149"/>
      <c r="E19" s="251"/>
      <c r="F19" s="150">
        <f>SUM(F16:F18)</f>
        <v>0</v>
      </c>
      <c r="G19" s="18"/>
      <c r="H19" s="52"/>
    </row>
    <row r="20" spans="1:8" x14ac:dyDescent="0.2">
      <c r="A20" s="151">
        <v>10</v>
      </c>
      <c r="B20" s="250" t="s">
        <v>264</v>
      </c>
      <c r="C20" s="149"/>
      <c r="D20" s="149"/>
      <c r="E20" s="251"/>
      <c r="F20" s="150">
        <f>F15-F19</f>
        <v>0</v>
      </c>
      <c r="G20" s="18"/>
      <c r="H20" s="52"/>
    </row>
    <row r="21" spans="1:8" x14ac:dyDescent="0.2">
      <c r="A21" s="151">
        <v>11</v>
      </c>
      <c r="B21" s="135" t="s">
        <v>268</v>
      </c>
      <c r="C21" s="118"/>
      <c r="D21" s="118"/>
      <c r="E21" s="104"/>
      <c r="F21" s="105"/>
      <c r="G21" s="18"/>
      <c r="H21" s="52"/>
    </row>
    <row r="22" spans="1:8" s="39" customFormat="1" x14ac:dyDescent="0.2">
      <c r="A22" s="252">
        <v>12</v>
      </c>
      <c r="B22" s="250" t="s">
        <v>269</v>
      </c>
      <c r="C22" s="253"/>
      <c r="D22" s="253"/>
      <c r="E22" s="251"/>
      <c r="F22" s="254">
        <f>F20-F21</f>
        <v>0</v>
      </c>
      <c r="G22" s="51"/>
      <c r="H22" s="52"/>
    </row>
    <row r="23" spans="1:8" x14ac:dyDescent="0.2">
      <c r="A23" s="255">
        <v>13</v>
      </c>
      <c r="B23" s="256" t="s">
        <v>270</v>
      </c>
      <c r="C23" s="149"/>
      <c r="D23" s="149"/>
      <c r="E23" s="251"/>
      <c r="F23" s="150"/>
      <c r="G23" s="18"/>
      <c r="H23" s="52"/>
    </row>
    <row r="24" spans="1:8" s="43" customFormat="1" x14ac:dyDescent="0.2">
      <c r="A24" s="255">
        <v>14</v>
      </c>
      <c r="B24" s="135" t="s">
        <v>312</v>
      </c>
      <c r="C24" s="118"/>
      <c r="D24" s="118"/>
      <c r="E24" s="104"/>
      <c r="F24" s="105"/>
      <c r="G24" s="49"/>
      <c r="H24" s="52"/>
    </row>
    <row r="25" spans="1:8" s="54" customFormat="1" ht="16.5" thickBot="1" x14ac:dyDescent="0.25">
      <c r="A25" s="257">
        <v>15</v>
      </c>
      <c r="B25" s="228" t="s">
        <v>301</v>
      </c>
      <c r="C25" s="229">
        <f>+C22-C24</f>
        <v>0</v>
      </c>
      <c r="D25" s="229">
        <f>+D22-D24</f>
        <v>0</v>
      </c>
      <c r="E25" s="258">
        <f>+C25+D25</f>
        <v>0</v>
      </c>
      <c r="F25" s="259">
        <f>F22-F24</f>
        <v>0</v>
      </c>
      <c r="G25" s="61"/>
      <c r="H25" s="65"/>
    </row>
    <row r="26" spans="1:8" x14ac:dyDescent="0.2">
      <c r="A26" s="111"/>
      <c r="B26" s="111"/>
      <c r="C26" s="128"/>
      <c r="D26" s="128"/>
      <c r="E26" s="237"/>
      <c r="F26" s="111"/>
    </row>
    <row r="27" spans="1:8" x14ac:dyDescent="0.2">
      <c r="A27" s="111"/>
      <c r="B27" s="111"/>
      <c r="C27" s="128"/>
      <c r="D27" s="111"/>
      <c r="E27" s="237"/>
      <c r="F27" s="111"/>
    </row>
    <row r="28" spans="1:8" x14ac:dyDescent="0.2">
      <c r="A28" s="111"/>
      <c r="B28" s="111"/>
      <c r="C28" s="111"/>
      <c r="D28" s="128"/>
      <c r="E28" s="110"/>
      <c r="F28" s="130" t="s">
        <v>256</v>
      </c>
    </row>
    <row r="29" spans="1:8" x14ac:dyDescent="0.2">
      <c r="A29" s="111"/>
      <c r="B29" s="111"/>
      <c r="C29" s="111"/>
      <c r="D29" s="111"/>
      <c r="E29" s="110"/>
      <c r="F29" s="111"/>
    </row>
    <row r="30" spans="1:8" x14ac:dyDescent="0.2">
      <c r="A30" s="111"/>
      <c r="B30" s="111"/>
      <c r="C30" s="111"/>
      <c r="D30" s="111"/>
      <c r="E30" s="237"/>
      <c r="F30" s="111"/>
    </row>
  </sheetData>
  <customSheetViews>
    <customSheetView guid="{B1076A3F-74CA-4685-9B64-0249438E4A9A}"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1"/>
      <headerFooter alignWithMargins="0"/>
    </customSheetView>
    <customSheetView guid="{789595AE-36A2-4B02-81C2-3D94932E7381}" scale="120" showPageBreaks="1" printArea="1" hiddenRows="1" state="hidden" view="pageBreakPreview">
      <selection activeCell="F9" sqref="F9"/>
      <colBreaks count="1" manualBreakCount="1">
        <brk id="6" max="31" man="1"/>
      </colBreaks>
      <pageMargins left="0" right="0" top="0" bottom="0" header="0.51181102362204722" footer="0.6692913385826772"/>
      <printOptions horizontalCentered="1" verticalCentered="1"/>
      <pageSetup paperSize="9" scale="115" orientation="landscape" verticalDpi="4294967294" r:id="rId2"/>
      <headerFooter alignWithMargins="0"/>
    </customSheetView>
  </customSheetViews>
  <mergeCells count="6">
    <mergeCell ref="C8:E8"/>
    <mergeCell ref="A1:F1"/>
    <mergeCell ref="A2:F2"/>
    <mergeCell ref="A4:F4"/>
    <mergeCell ref="A5:F5"/>
    <mergeCell ref="E7:F7"/>
  </mergeCells>
  <phoneticPr fontId="29" type="noConversion"/>
  <printOptions horizontalCentered="1" verticalCentered="1"/>
  <pageMargins left="0" right="0" top="0" bottom="0" header="0.51181102362204722" footer="0.6692913385826772"/>
  <pageSetup paperSize="9" scale="115" orientation="landscape" verticalDpi="4294967294" r:id="rId3"/>
  <headerFooter alignWithMargins="0"/>
  <colBreaks count="1" manualBreakCount="1">
    <brk id="6" max="3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0"/>
  <sheetViews>
    <sheetView view="pageBreakPreview" zoomScaleSheetLayoutView="100" workbookViewId="0">
      <selection activeCell="F20" sqref="F20"/>
    </sheetView>
  </sheetViews>
  <sheetFormatPr defaultRowHeight="12.75" x14ac:dyDescent="0.2"/>
  <cols>
    <col min="1" max="1" width="8.7109375" customWidth="1"/>
    <col min="2" max="2" width="103.7109375" customWidth="1"/>
    <col min="3" max="3" width="14.42578125" customWidth="1"/>
  </cols>
  <sheetData>
    <row r="1" spans="1:9" ht="22.5" x14ac:dyDescent="0.2">
      <c r="A1" s="1406" t="s">
        <v>207</v>
      </c>
      <c r="B1" s="1406"/>
      <c r="C1" s="1406"/>
    </row>
    <row r="2" spans="1:9" ht="22.5" x14ac:dyDescent="0.2">
      <c r="A2" s="1407" t="s">
        <v>544</v>
      </c>
      <c r="B2" s="1407"/>
      <c r="C2" s="1407"/>
    </row>
    <row r="3" spans="1:9" x14ac:dyDescent="0.2">
      <c r="A3" s="218"/>
      <c r="B3" s="218"/>
      <c r="C3" s="218"/>
    </row>
    <row r="4" spans="1:9" x14ac:dyDescent="0.2">
      <c r="A4" s="218"/>
      <c r="B4" s="218"/>
      <c r="C4" s="218"/>
    </row>
    <row r="5" spans="1:9" ht="13.5" thickBot="1" x14ac:dyDescent="0.25">
      <c r="A5" s="218"/>
      <c r="B5" s="218"/>
      <c r="C5" s="218"/>
      <c r="I5" s="1180"/>
    </row>
    <row r="6" spans="1:9" ht="54" x14ac:dyDescent="0.2">
      <c r="A6" s="683" t="s">
        <v>545</v>
      </c>
      <c r="B6" s="684" t="s">
        <v>546</v>
      </c>
      <c r="C6" s="685" t="s">
        <v>531</v>
      </c>
      <c r="I6" s="1180"/>
    </row>
    <row r="7" spans="1:9" ht="20.25" x14ac:dyDescent="0.3">
      <c r="A7" s="686"/>
      <c r="B7" s="687"/>
      <c r="C7" s="688"/>
    </row>
    <row r="8" spans="1:9" ht="18" x14ac:dyDescent="0.2">
      <c r="A8" s="689">
        <v>1</v>
      </c>
      <c r="B8" s="690" t="s">
        <v>547</v>
      </c>
      <c r="C8" s="691" t="s">
        <v>548</v>
      </c>
    </row>
    <row r="9" spans="1:9" ht="18" x14ac:dyDescent="0.2">
      <c r="A9" s="689">
        <v>2</v>
      </c>
      <c r="B9" s="692" t="s">
        <v>549</v>
      </c>
      <c r="C9" s="691" t="s">
        <v>550</v>
      </c>
    </row>
    <row r="10" spans="1:9" ht="18" x14ac:dyDescent="0.2">
      <c r="A10" s="689">
        <v>3</v>
      </c>
      <c r="B10" s="692" t="s">
        <v>551</v>
      </c>
      <c r="C10" s="691" t="s">
        <v>552</v>
      </c>
    </row>
    <row r="11" spans="1:9" ht="18" x14ac:dyDescent="0.2">
      <c r="A11" s="689">
        <v>4</v>
      </c>
      <c r="B11" s="692" t="s">
        <v>553</v>
      </c>
      <c r="C11" s="691" t="s">
        <v>554</v>
      </c>
    </row>
    <row r="12" spans="1:9" ht="18" x14ac:dyDescent="0.2">
      <c r="A12" s="689">
        <v>5</v>
      </c>
      <c r="B12" s="692" t="s">
        <v>555</v>
      </c>
      <c r="C12" s="691" t="s">
        <v>556</v>
      </c>
    </row>
    <row r="13" spans="1:9" ht="18" x14ac:dyDescent="0.2">
      <c r="A13" s="689">
        <v>6</v>
      </c>
      <c r="B13" s="692" t="s">
        <v>557</v>
      </c>
      <c r="C13" s="691" t="s">
        <v>558</v>
      </c>
    </row>
    <row r="14" spans="1:9" ht="18" x14ac:dyDescent="0.2">
      <c r="A14" s="689">
        <v>7</v>
      </c>
      <c r="B14" s="692" t="s">
        <v>559</v>
      </c>
      <c r="C14" s="691" t="s">
        <v>560</v>
      </c>
    </row>
    <row r="15" spans="1:9" ht="18" x14ac:dyDescent="0.2">
      <c r="A15" s="689">
        <v>8</v>
      </c>
      <c r="B15" s="692" t="s">
        <v>561</v>
      </c>
      <c r="C15" s="691" t="s">
        <v>562</v>
      </c>
    </row>
    <row r="16" spans="1:9" ht="18" x14ac:dyDescent="0.2">
      <c r="A16" s="689">
        <v>9</v>
      </c>
      <c r="B16" s="692" t="s">
        <v>563</v>
      </c>
      <c r="C16" s="691" t="s">
        <v>564</v>
      </c>
    </row>
    <row r="17" spans="1:3" ht="18" x14ac:dyDescent="0.2">
      <c r="A17" s="689">
        <v>10</v>
      </c>
      <c r="B17" s="692" t="s">
        <v>565</v>
      </c>
      <c r="C17" s="691" t="s">
        <v>566</v>
      </c>
    </row>
    <row r="18" spans="1:3" ht="18" x14ac:dyDescent="0.2">
      <c r="A18" s="689">
        <v>11</v>
      </c>
      <c r="B18" s="692" t="s">
        <v>567</v>
      </c>
      <c r="C18" s="693">
        <v>1270</v>
      </c>
    </row>
    <row r="19" spans="1:3" ht="18" x14ac:dyDescent="0.2">
      <c r="A19" s="689">
        <v>12</v>
      </c>
      <c r="B19" s="692" t="s">
        <v>568</v>
      </c>
      <c r="C19" s="691" t="s">
        <v>569</v>
      </c>
    </row>
    <row r="20" spans="1:3" ht="18.75" thickBot="1" x14ac:dyDescent="0.25">
      <c r="A20" s="689">
        <v>13</v>
      </c>
      <c r="B20" s="694" t="s">
        <v>382</v>
      </c>
      <c r="C20" s="695">
        <v>3555</v>
      </c>
    </row>
  </sheetData>
  <mergeCells count="2">
    <mergeCell ref="A1:C1"/>
    <mergeCell ref="A2:C2"/>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3"/>
  <sheetViews>
    <sheetView view="pageBreakPreview" zoomScale="130" zoomScaleSheetLayoutView="130" workbookViewId="0">
      <selection activeCell="F20" sqref="F20"/>
    </sheetView>
  </sheetViews>
  <sheetFormatPr defaultRowHeight="12.75" x14ac:dyDescent="0.2"/>
  <cols>
    <col min="1" max="1" width="44" style="4" customWidth="1"/>
    <col min="2" max="3" width="20" customWidth="1"/>
  </cols>
  <sheetData>
    <row r="1" spans="1:9" ht="18" customHeight="1" x14ac:dyDescent="0.3">
      <c r="A1" s="1392" t="s">
        <v>207</v>
      </c>
      <c r="B1" s="1392"/>
      <c r="C1" s="1392"/>
      <c r="D1" s="9"/>
    </row>
    <row r="2" spans="1:9" ht="16.5" customHeight="1" x14ac:dyDescent="0.3">
      <c r="A2" s="1392" t="s">
        <v>1130</v>
      </c>
      <c r="B2" s="1392"/>
      <c r="C2" s="1392"/>
      <c r="D2" s="9"/>
    </row>
    <row r="3" spans="1:9" ht="18" x14ac:dyDescent="0.25">
      <c r="A3" s="1408"/>
      <c r="B3" s="1408"/>
      <c r="C3" s="1408"/>
      <c r="D3" s="10"/>
    </row>
    <row r="4" spans="1:9" ht="13.5" thickBot="1" x14ac:dyDescent="0.25">
      <c r="A4" s="158"/>
      <c r="B4" s="159"/>
      <c r="C4" s="262" t="s">
        <v>205</v>
      </c>
    </row>
    <row r="5" spans="1:9" s="57" customFormat="1" ht="24" customHeight="1" x14ac:dyDescent="0.2">
      <c r="A5" s="109" t="s">
        <v>124</v>
      </c>
      <c r="B5" s="113" t="s">
        <v>3</v>
      </c>
      <c r="C5" s="114" t="s">
        <v>4</v>
      </c>
      <c r="I5" s="1180"/>
    </row>
    <row r="6" spans="1:9" ht="15" x14ac:dyDescent="0.2">
      <c r="A6" s="115" t="s">
        <v>125</v>
      </c>
      <c r="B6" s="118">
        <v>0</v>
      </c>
      <c r="C6" s="119"/>
      <c r="I6" s="1180"/>
    </row>
    <row r="7" spans="1:9" ht="15" x14ac:dyDescent="0.2">
      <c r="A7" s="115"/>
      <c r="B7" s="118"/>
      <c r="C7" s="119"/>
    </row>
    <row r="8" spans="1:9" ht="15" x14ac:dyDescent="0.2">
      <c r="A8" s="115" t="s">
        <v>126</v>
      </c>
      <c r="B8" s="147">
        <v>0</v>
      </c>
      <c r="C8" s="119"/>
    </row>
    <row r="9" spans="1:9" ht="15" x14ac:dyDescent="0.2">
      <c r="A9" s="115"/>
      <c r="B9" s="118"/>
      <c r="C9" s="119"/>
    </row>
    <row r="10" spans="1:9" ht="15" x14ac:dyDescent="0.2">
      <c r="A10" s="115" t="s">
        <v>127</v>
      </c>
      <c r="B10" s="118">
        <v>0</v>
      </c>
      <c r="C10" s="119"/>
    </row>
    <row r="11" spans="1:9" ht="15" x14ac:dyDescent="0.2">
      <c r="A11" s="115"/>
      <c r="B11" s="118"/>
      <c r="C11" s="119"/>
    </row>
    <row r="12" spans="1:9" ht="15" x14ac:dyDescent="0.2">
      <c r="A12" s="115" t="s">
        <v>128</v>
      </c>
      <c r="B12" s="118">
        <v>0</v>
      </c>
      <c r="C12" s="119"/>
    </row>
    <row r="13" spans="1:9" ht="15" x14ac:dyDescent="0.2">
      <c r="A13" s="115"/>
      <c r="B13" s="147"/>
      <c r="C13" s="119"/>
    </row>
    <row r="14" spans="1:9" ht="15" x14ac:dyDescent="0.2">
      <c r="A14" s="115" t="s">
        <v>129</v>
      </c>
      <c r="B14" s="118">
        <v>0</v>
      </c>
      <c r="C14" s="119"/>
    </row>
    <row r="15" spans="1:9" ht="15" x14ac:dyDescent="0.2">
      <c r="A15" s="115"/>
      <c r="B15" s="118"/>
      <c r="C15" s="119"/>
    </row>
    <row r="16" spans="1:9" ht="15" x14ac:dyDescent="0.2">
      <c r="A16" s="115" t="s">
        <v>130</v>
      </c>
      <c r="B16" s="118">
        <v>0</v>
      </c>
      <c r="C16" s="119"/>
    </row>
    <row r="17" spans="1:4" ht="15" x14ac:dyDescent="0.2">
      <c r="A17" s="115"/>
      <c r="B17" s="147"/>
      <c r="C17" s="119"/>
      <c r="D17">
        <f>SUM(D9:D16)</f>
        <v>0</v>
      </c>
    </row>
    <row r="18" spans="1:4" ht="15" x14ac:dyDescent="0.2">
      <c r="A18" s="115" t="s">
        <v>596</v>
      </c>
      <c r="B18" s="118">
        <v>0</v>
      </c>
      <c r="C18" s="119"/>
    </row>
    <row r="19" spans="1:4" ht="15" x14ac:dyDescent="0.2">
      <c r="A19" s="263"/>
      <c r="B19" s="264"/>
      <c r="C19" s="265"/>
    </row>
    <row r="20" spans="1:4" ht="16.5" thickBot="1" x14ac:dyDescent="0.25">
      <c r="A20" s="138" t="s">
        <v>9</v>
      </c>
      <c r="B20" s="153">
        <f>SUM(B6:B18)</f>
        <v>0</v>
      </c>
      <c r="C20" s="154">
        <f>SUM(C6:C18)</f>
        <v>0</v>
      </c>
    </row>
    <row r="21" spans="1:4" x14ac:dyDescent="0.2">
      <c r="A21" s="110"/>
      <c r="B21" s="111"/>
      <c r="C21" s="111"/>
    </row>
    <row r="22" spans="1:4" x14ac:dyDescent="0.2">
      <c r="A22" s="110"/>
      <c r="B22" s="111"/>
      <c r="C22" s="157"/>
    </row>
    <row r="23" spans="1:4" x14ac:dyDescent="0.2">
      <c r="A23" s="110"/>
      <c r="B23" s="111"/>
      <c r="C23" s="378" t="s">
        <v>1245</v>
      </c>
    </row>
  </sheetData>
  <customSheetViews>
    <customSheetView guid="{B1076A3F-74CA-4685-9B64-0249438E4A9A}"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789595AE-36A2-4B02-81C2-3D94932E7381}" scale="145" showPageBreaks="1" printArea="1" view="pageBreakPreview" topLeftCell="A25">
      <selection activeCell="C23" sqref="C23"/>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2:C2"/>
    <mergeCell ref="A1:C1"/>
    <mergeCell ref="A3:C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view="pageBreakPreview" zoomScale="90" zoomScaleNormal="90" zoomScaleSheetLayoutView="90" workbookViewId="0">
      <selection activeCell="F20" sqref="F20"/>
    </sheetView>
  </sheetViews>
  <sheetFormatPr defaultColWidth="67.5703125" defaultRowHeight="15.75" x14ac:dyDescent="0.2"/>
  <cols>
    <col min="1" max="1" width="46.7109375" style="299" customWidth="1"/>
    <col min="2" max="2" width="22.42578125" style="296" customWidth="1"/>
    <col min="3" max="3" width="25.140625" style="296" customWidth="1"/>
    <col min="4" max="4" width="14.85546875" style="296" customWidth="1"/>
    <col min="5" max="5" width="12.7109375" style="296" customWidth="1"/>
    <col min="6" max="6" width="12.140625" style="296" customWidth="1"/>
    <col min="7" max="7" width="7" style="296" customWidth="1"/>
    <col min="8" max="8" width="14.28515625" style="296" customWidth="1"/>
    <col min="9" max="9" width="7.85546875" style="296" customWidth="1"/>
    <col min="10" max="16384" width="67.5703125" style="296"/>
  </cols>
  <sheetData>
    <row r="1" spans="1:9" ht="19.5" x14ac:dyDescent="0.2">
      <c r="A1" s="1246" t="s">
        <v>520</v>
      </c>
      <c r="B1" s="1246"/>
      <c r="C1" s="1246"/>
      <c r="D1" s="295"/>
      <c r="E1" s="295"/>
      <c r="F1" s="295"/>
    </row>
    <row r="2" spans="1:9" ht="19.5" x14ac:dyDescent="0.2">
      <c r="A2" s="1251" t="s">
        <v>1130</v>
      </c>
      <c r="B2" s="1251"/>
      <c r="C2" s="1251"/>
      <c r="D2" s="1251"/>
      <c r="E2" s="295"/>
      <c r="F2" s="295"/>
    </row>
    <row r="3" spans="1:9" ht="21.75" customHeight="1" thickBot="1" x14ac:dyDescent="0.25">
      <c r="A3" s="294"/>
      <c r="B3" s="294"/>
      <c r="C3" s="297" t="s">
        <v>210</v>
      </c>
      <c r="D3" s="295"/>
      <c r="E3" s="295"/>
      <c r="F3" s="295"/>
    </row>
    <row r="4" spans="1:9" s="299" customFormat="1" ht="20.25" customHeight="1" x14ac:dyDescent="0.2">
      <c r="A4" s="1247" t="s">
        <v>1131</v>
      </c>
      <c r="B4" s="1248"/>
      <c r="C4" s="1249"/>
      <c r="D4" s="298"/>
      <c r="E4" s="298"/>
      <c r="F4" s="298"/>
    </row>
    <row r="5" spans="1:9" ht="15.95" customHeight="1" x14ac:dyDescent="0.2">
      <c r="A5" s="300"/>
      <c r="B5" s="301" t="s">
        <v>3</v>
      </c>
      <c r="C5" s="302" t="s">
        <v>4</v>
      </c>
      <c r="D5" s="295"/>
      <c r="E5" s="295"/>
      <c r="F5" s="295"/>
      <c r="I5" s="1693"/>
    </row>
    <row r="6" spans="1:9" ht="14.25" customHeight="1" x14ac:dyDescent="0.2">
      <c r="A6" s="303" t="s">
        <v>35</v>
      </c>
      <c r="B6" s="304"/>
      <c r="C6" s="305"/>
      <c r="D6" s="306"/>
      <c r="E6" s="295"/>
      <c r="F6" s="295"/>
      <c r="I6" s="1693"/>
    </row>
    <row r="7" spans="1:9" ht="15.75" customHeight="1" x14ac:dyDescent="0.2">
      <c r="A7" s="307" t="s">
        <v>36</v>
      </c>
      <c r="B7" s="308"/>
      <c r="C7" s="662"/>
      <c r="D7" s="295"/>
      <c r="E7" s="295"/>
      <c r="F7" s="295"/>
    </row>
    <row r="8" spans="1:9" ht="18" customHeight="1" x14ac:dyDescent="0.2">
      <c r="A8" s="307" t="s">
        <v>371</v>
      </c>
      <c r="B8" s="1692"/>
      <c r="C8" s="662"/>
      <c r="D8" s="295"/>
      <c r="E8" s="295"/>
      <c r="F8" s="295"/>
    </row>
    <row r="9" spans="1:9" ht="31.5" customHeight="1" x14ac:dyDescent="0.2">
      <c r="A9" s="307" t="s">
        <v>372</v>
      </c>
      <c r="B9" s="308"/>
      <c r="C9" s="662"/>
      <c r="D9" s="295"/>
      <c r="E9" s="295"/>
      <c r="F9" s="295"/>
    </row>
    <row r="10" spans="1:9" ht="30" customHeight="1" x14ac:dyDescent="0.2">
      <c r="A10" s="307" t="s">
        <v>373</v>
      </c>
      <c r="B10" s="308"/>
      <c r="C10" s="662"/>
      <c r="D10" s="306"/>
      <c r="E10" s="295"/>
      <c r="F10" s="295"/>
    </row>
    <row r="11" spans="1:9" ht="19.5" customHeight="1" x14ac:dyDescent="0.2">
      <c r="A11" s="307" t="s">
        <v>374</v>
      </c>
      <c r="B11" s="663"/>
      <c r="C11" s="662"/>
      <c r="D11" s="295"/>
      <c r="E11" s="295"/>
      <c r="F11" s="295"/>
    </row>
    <row r="12" spans="1:9" s="299" customFormat="1" ht="17.25" customHeight="1" x14ac:dyDescent="0.2">
      <c r="A12" s="309" t="s">
        <v>39</v>
      </c>
      <c r="B12" s="664"/>
      <c r="C12" s="665"/>
      <c r="D12" s="298"/>
      <c r="E12" s="298"/>
      <c r="F12" s="298"/>
    </row>
    <row r="13" spans="1:9" ht="10.5" customHeight="1" x14ac:dyDescent="0.2">
      <c r="A13" s="310"/>
      <c r="B13" s="1692"/>
      <c r="C13" s="311"/>
      <c r="D13" s="295"/>
      <c r="E13" s="295"/>
      <c r="F13" s="295"/>
    </row>
    <row r="14" spans="1:9" ht="15.95" customHeight="1" x14ac:dyDescent="0.2">
      <c r="A14" s="303" t="s">
        <v>37</v>
      </c>
      <c r="B14" s="312"/>
      <c r="C14" s="311"/>
      <c r="D14" s="306"/>
      <c r="E14" s="295"/>
      <c r="F14" s="295"/>
    </row>
    <row r="15" spans="1:9" ht="21.75" customHeight="1" x14ac:dyDescent="0.2">
      <c r="A15" s="307" t="s">
        <v>226</v>
      </c>
      <c r="B15" s="308"/>
      <c r="C15" s="311"/>
      <c r="D15" s="295"/>
      <c r="E15" s="295"/>
      <c r="F15" s="295"/>
    </row>
    <row r="16" spans="1:9" ht="18.75" customHeight="1" x14ac:dyDescent="0.2">
      <c r="A16" s="307" t="s">
        <v>38</v>
      </c>
      <c r="B16" s="308"/>
      <c r="C16" s="311"/>
      <c r="D16" s="306"/>
      <c r="E16" s="295"/>
      <c r="F16" s="295"/>
    </row>
    <row r="17" spans="1:6" ht="34.5" customHeight="1" x14ac:dyDescent="0.2">
      <c r="A17" s="307" t="s">
        <v>375</v>
      </c>
      <c r="B17" s="1692"/>
      <c r="C17" s="311"/>
      <c r="D17" s="295">
        <f>SUM(D9:D16)</f>
        <v>0</v>
      </c>
      <c r="E17" s="295"/>
      <c r="F17" s="295"/>
    </row>
    <row r="18" spans="1:6" ht="18" customHeight="1" x14ac:dyDescent="0.2">
      <c r="A18" s="307" t="s">
        <v>376</v>
      </c>
      <c r="B18" s="308"/>
      <c r="C18" s="311"/>
      <c r="D18" s="295"/>
      <c r="E18" s="295"/>
      <c r="F18" s="295"/>
    </row>
    <row r="19" spans="1:6" ht="18" customHeight="1" x14ac:dyDescent="0.2">
      <c r="A19" s="307" t="s">
        <v>377</v>
      </c>
      <c r="B19" s="308"/>
      <c r="C19" s="311"/>
      <c r="D19" s="295"/>
      <c r="E19" s="295"/>
      <c r="F19" s="295"/>
    </row>
    <row r="20" spans="1:6" ht="18.75" customHeight="1" thickBot="1" x14ac:dyDescent="0.25">
      <c r="A20" s="313" t="s">
        <v>39</v>
      </c>
      <c r="B20" s="666"/>
      <c r="C20" s="667"/>
      <c r="D20" s="295"/>
      <c r="E20" s="295"/>
      <c r="F20" s="295"/>
    </row>
    <row r="21" spans="1:6" ht="23.25" customHeight="1" x14ac:dyDescent="0.2">
      <c r="A21" s="1250" t="s">
        <v>521</v>
      </c>
      <c r="B21" s="1250"/>
      <c r="C21" s="1250"/>
      <c r="D21" s="295"/>
      <c r="E21" s="295"/>
      <c r="F21" s="295"/>
    </row>
    <row r="22" spans="1:6" ht="20.25" customHeight="1" x14ac:dyDescent="0.2">
      <c r="A22" s="314"/>
      <c r="B22" s="314"/>
      <c r="C22" s="1252" t="s">
        <v>444</v>
      </c>
      <c r="D22" s="1252"/>
      <c r="E22" s="295"/>
      <c r="F22" s="295"/>
    </row>
    <row r="23" spans="1:6" ht="7.5" customHeight="1" x14ac:dyDescent="0.2">
      <c r="A23" s="668"/>
      <c r="B23" s="295"/>
      <c r="C23" s="295"/>
      <c r="D23" s="295"/>
      <c r="E23" s="295"/>
      <c r="F23" s="295"/>
    </row>
    <row r="24" spans="1:6" ht="19.5" x14ac:dyDescent="0.2">
      <c r="A24" s="1251" t="s">
        <v>1132</v>
      </c>
      <c r="B24" s="1253"/>
      <c r="C24" s="1253"/>
      <c r="D24" s="494"/>
      <c r="E24" s="494"/>
      <c r="F24" s="494"/>
    </row>
    <row r="25" spans="1:6" ht="18.75" x14ac:dyDescent="0.2">
      <c r="A25" s="581"/>
      <c r="B25" s="1254" t="s">
        <v>522</v>
      </c>
      <c r="C25" s="1255"/>
      <c r="D25" s="1254" t="s">
        <v>523</v>
      </c>
      <c r="E25" s="1255"/>
      <c r="F25" s="1256" t="s">
        <v>9</v>
      </c>
    </row>
    <row r="26" spans="1:6" ht="30.75" customHeight="1" x14ac:dyDescent="0.2">
      <c r="A26" s="581"/>
      <c r="B26" s="669" t="s">
        <v>524</v>
      </c>
      <c r="C26" s="670" t="s">
        <v>525</v>
      </c>
      <c r="D26" s="669" t="s">
        <v>524</v>
      </c>
      <c r="E26" s="670" t="s">
        <v>525</v>
      </c>
      <c r="F26" s="1257"/>
    </row>
    <row r="27" spans="1:6" ht="15.75" customHeight="1" x14ac:dyDescent="0.2">
      <c r="A27" s="671" t="s">
        <v>526</v>
      </c>
      <c r="B27" s="581"/>
      <c r="C27" s="581"/>
      <c r="D27" s="581"/>
      <c r="E27" s="581"/>
      <c r="F27" s="672" t="s">
        <v>527</v>
      </c>
    </row>
    <row r="28" spans="1:6" ht="15" customHeight="1" x14ac:dyDescent="0.2">
      <c r="A28" s="671" t="s">
        <v>528</v>
      </c>
      <c r="B28" s="581"/>
      <c r="C28" s="581"/>
      <c r="D28" s="581"/>
      <c r="E28" s="581"/>
      <c r="F28" s="673"/>
    </row>
    <row r="29" spans="1:6" ht="19.5" x14ac:dyDescent="0.2">
      <c r="A29" s="298" t="s">
        <v>529</v>
      </c>
      <c r="B29" s="295"/>
      <c r="C29" s="295"/>
      <c r="D29" s="295"/>
      <c r="E29" s="295"/>
      <c r="F29" s="295"/>
    </row>
    <row r="30" spans="1:6" ht="19.5" x14ac:dyDescent="0.2">
      <c r="A30" s="298"/>
      <c r="B30" s="295"/>
      <c r="C30" s="295"/>
      <c r="D30" s="295"/>
      <c r="E30" s="295"/>
      <c r="F30" s="295"/>
    </row>
    <row r="31" spans="1:6" ht="13.5" customHeight="1" x14ac:dyDescent="0.2">
      <c r="F31" s="130"/>
    </row>
    <row r="32" spans="1:6" x14ac:dyDescent="0.2">
      <c r="A32" s="1258" t="s">
        <v>1245</v>
      </c>
      <c r="B32" s="1258"/>
      <c r="C32" s="1258"/>
      <c r="D32" s="1258"/>
      <c r="E32" s="1258"/>
      <c r="F32" s="1258"/>
    </row>
  </sheetData>
  <customSheetViews>
    <customSheetView guid="{B1076A3F-74CA-4685-9B64-0249438E4A9A}"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1"/>
      <headerFooter alignWithMargins="0">
        <oddFooter>&amp;C3</oddFooter>
      </headerFooter>
    </customSheetView>
    <customSheetView guid="{789595AE-36A2-4B02-81C2-3D94932E7381}" scale="115" showPageBreaks="1" fitToPage="1" printArea="1" view="pageBreakPreview" topLeftCell="A19">
      <selection activeCell="F25" sqref="F25:F26"/>
      <pageMargins left="0" right="0" top="0" bottom="0" header="0.51181102362204722" footer="0.51181102362204722"/>
      <printOptions horizontalCentered="1" verticalCentered="1"/>
      <pageSetup paperSize="9" scale="86" orientation="landscape" verticalDpi="4294967294" r:id="rId2"/>
      <headerFooter alignWithMargins="0">
        <oddFooter>&amp;C3</oddFooter>
      </headerFooter>
    </customSheetView>
  </customSheetViews>
  <mergeCells count="10">
    <mergeCell ref="A24:C24"/>
    <mergeCell ref="B25:C25"/>
    <mergeCell ref="D25:E25"/>
    <mergeCell ref="F25:F26"/>
    <mergeCell ref="A32:F32"/>
    <mergeCell ref="A1:C1"/>
    <mergeCell ref="A4:C4"/>
    <mergeCell ref="A21:C21"/>
    <mergeCell ref="A2:D2"/>
    <mergeCell ref="C22:D22"/>
  </mergeCells>
  <phoneticPr fontId="0" type="noConversion"/>
  <printOptions horizontalCentered="1" verticalCentered="1"/>
  <pageMargins left="0" right="0" top="0" bottom="0" header="0.35433070866141736" footer="0.31496062992125984"/>
  <pageSetup paperSize="9" scale="99" orientation="landscape" r:id="rId3"/>
  <headerFooter alignWithMargins="0"/>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9"/>
  <sheetViews>
    <sheetView view="pageBreakPreview" zoomScale="130" zoomScaleSheetLayoutView="130" workbookViewId="0">
      <selection activeCell="F20" sqref="F20"/>
    </sheetView>
  </sheetViews>
  <sheetFormatPr defaultRowHeight="12.75" x14ac:dyDescent="0.2"/>
  <cols>
    <col min="1" max="1" width="36" style="24" customWidth="1"/>
    <col min="2" max="2" width="16.85546875" customWidth="1"/>
    <col min="3" max="3" width="18.7109375" customWidth="1"/>
    <col min="4" max="5" width="15.7109375" customWidth="1"/>
  </cols>
  <sheetData>
    <row r="1" spans="1:9" ht="16.5" customHeight="1" x14ac:dyDescent="0.2">
      <c r="A1" s="1392" t="s">
        <v>207</v>
      </c>
      <c r="B1" s="1392"/>
      <c r="C1" s="1392"/>
      <c r="D1" s="1392"/>
      <c r="E1" s="1392"/>
    </row>
    <row r="2" spans="1:9" ht="16.5" customHeight="1" x14ac:dyDescent="0.2">
      <c r="A2" s="1392" t="s">
        <v>1130</v>
      </c>
      <c r="B2" s="1392"/>
      <c r="C2" s="1392"/>
      <c r="D2" s="1392"/>
      <c r="E2" s="1392"/>
    </row>
    <row r="3" spans="1:9" ht="13.5" thickBot="1" x14ac:dyDescent="0.25">
      <c r="A3" s="215"/>
      <c r="B3" s="111"/>
      <c r="C3" s="111"/>
      <c r="D3" s="1314" t="s">
        <v>205</v>
      </c>
      <c r="E3" s="1314"/>
    </row>
    <row r="4" spans="1:9" s="57" customFormat="1" ht="18" customHeight="1" thickBot="1" x14ac:dyDescent="0.25">
      <c r="A4" s="1411" t="s">
        <v>530</v>
      </c>
      <c r="B4" s="1412"/>
      <c r="C4" s="1412"/>
      <c r="D4" s="1412"/>
      <c r="E4" s="1413"/>
    </row>
    <row r="5" spans="1:9" s="22" customFormat="1" ht="18" customHeight="1" x14ac:dyDescent="0.2">
      <c r="A5" s="266"/>
      <c r="B5" s="1409" t="s">
        <v>131</v>
      </c>
      <c r="C5" s="1409"/>
      <c r="D5" s="1409" t="s">
        <v>132</v>
      </c>
      <c r="E5" s="1410"/>
      <c r="I5" s="1641"/>
    </row>
    <row r="6" spans="1:9" s="22" customFormat="1" ht="18" customHeight="1" x14ac:dyDescent="0.2">
      <c r="A6" s="151"/>
      <c r="B6" s="267" t="s">
        <v>3</v>
      </c>
      <c r="C6" s="267" t="s">
        <v>4</v>
      </c>
      <c r="D6" s="267" t="s">
        <v>3</v>
      </c>
      <c r="E6" s="268" t="s">
        <v>4</v>
      </c>
      <c r="I6" s="1641"/>
    </row>
    <row r="7" spans="1:9" x14ac:dyDescent="0.2">
      <c r="A7" s="123" t="s">
        <v>133</v>
      </c>
      <c r="B7" s="207"/>
      <c r="C7" s="207"/>
      <c r="D7" s="135"/>
      <c r="E7" s="136"/>
    </row>
    <row r="8" spans="1:9" x14ac:dyDescent="0.2">
      <c r="A8" s="123" t="s">
        <v>134</v>
      </c>
      <c r="B8" s="147">
        <v>0</v>
      </c>
      <c r="C8" s="118">
        <v>0</v>
      </c>
      <c r="D8" s="118">
        <v>0</v>
      </c>
      <c r="E8" s="136">
        <v>0</v>
      </c>
    </row>
    <row r="9" spans="1:9" x14ac:dyDescent="0.2">
      <c r="A9" s="123" t="s">
        <v>135</v>
      </c>
      <c r="B9" s="118">
        <v>0</v>
      </c>
      <c r="C9" s="118">
        <v>0</v>
      </c>
      <c r="D9" s="118">
        <v>0</v>
      </c>
      <c r="E9" s="136">
        <v>0</v>
      </c>
    </row>
    <row r="10" spans="1:9" x14ac:dyDescent="0.2">
      <c r="A10" s="123"/>
      <c r="B10" s="118"/>
      <c r="C10" s="118"/>
      <c r="D10" s="118"/>
      <c r="E10" s="136"/>
    </row>
    <row r="11" spans="1:9" x14ac:dyDescent="0.2">
      <c r="A11" s="123" t="s">
        <v>136</v>
      </c>
      <c r="B11" s="118">
        <v>0</v>
      </c>
      <c r="C11" s="118">
        <v>0</v>
      </c>
      <c r="D11" s="118">
        <v>0</v>
      </c>
      <c r="E11" s="136">
        <v>0</v>
      </c>
    </row>
    <row r="12" spans="1:9" x14ac:dyDescent="0.2">
      <c r="A12" s="123"/>
      <c r="B12" s="118"/>
      <c r="C12" s="118"/>
      <c r="D12" s="118"/>
      <c r="E12" s="136"/>
    </row>
    <row r="13" spans="1:9" x14ac:dyDescent="0.2">
      <c r="A13" s="123" t="s">
        <v>597</v>
      </c>
      <c r="B13" s="147">
        <v>0</v>
      </c>
      <c r="C13" s="118">
        <v>0</v>
      </c>
      <c r="D13" s="118">
        <v>0</v>
      </c>
      <c r="E13" s="119">
        <v>0</v>
      </c>
    </row>
    <row r="14" spans="1:9" x14ac:dyDescent="0.2">
      <c r="A14" s="123" t="s">
        <v>9</v>
      </c>
      <c r="B14" s="209">
        <f>+B8+B9+B11+B13</f>
        <v>0</v>
      </c>
      <c r="C14" s="209">
        <f>+C8+C9+C11+C13</f>
        <v>0</v>
      </c>
      <c r="D14" s="209">
        <f>+D8+D9+D11+D13</f>
        <v>0</v>
      </c>
      <c r="E14" s="210">
        <f>+E8+E9+E11+E13</f>
        <v>0</v>
      </c>
    </row>
    <row r="15" spans="1:9" ht="26.25" thickBot="1" x14ac:dyDescent="0.25">
      <c r="A15" s="478" t="s">
        <v>137</v>
      </c>
      <c r="B15" s="269" t="s">
        <v>101</v>
      </c>
      <c r="C15" s="269" t="s">
        <v>101</v>
      </c>
      <c r="D15" s="269" t="s">
        <v>101</v>
      </c>
      <c r="E15" s="270" t="s">
        <v>101</v>
      </c>
    </row>
    <row r="16" spans="1:9" x14ac:dyDescent="0.2">
      <c r="A16" s="110"/>
      <c r="B16" s="111"/>
      <c r="C16" s="111"/>
      <c r="D16" s="111"/>
      <c r="E16" s="111"/>
    </row>
    <row r="17" spans="1:5" x14ac:dyDescent="0.2">
      <c r="A17" s="110"/>
      <c r="B17" s="1662"/>
      <c r="C17" s="111"/>
      <c r="D17" s="157">
        <f>SUM(D9:D16)</f>
        <v>0</v>
      </c>
      <c r="E17" s="111"/>
    </row>
    <row r="18" spans="1:5" x14ac:dyDescent="0.2">
      <c r="A18" s="110"/>
      <c r="B18" s="111"/>
      <c r="C18" s="111"/>
      <c r="D18" s="100"/>
      <c r="E18" s="378" t="s">
        <v>1245</v>
      </c>
    </row>
    <row r="19" spans="1:5" x14ac:dyDescent="0.2">
      <c r="A19" s="110"/>
      <c r="B19" s="111"/>
      <c r="C19" s="111"/>
      <c r="D19" s="111"/>
      <c r="E19" s="111"/>
    </row>
  </sheetData>
  <customSheetViews>
    <customSheetView guid="{B1076A3F-74CA-4685-9B64-0249438E4A9A}"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cale="160" showPageBreaks="1" printArea="1" view="pageBreakPreview" topLeftCell="A10">
      <selection activeCell="E18" sqref="E18"/>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6">
    <mergeCell ref="A1:E1"/>
    <mergeCell ref="D5:E5"/>
    <mergeCell ref="B5:C5"/>
    <mergeCell ref="A2:E2"/>
    <mergeCell ref="A4:E4"/>
    <mergeCell ref="D3:E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7"/>
  <sheetViews>
    <sheetView view="pageBreakPreview" zoomScale="130" zoomScaleSheetLayoutView="130" workbookViewId="0">
      <selection activeCell="F20" sqref="F20"/>
    </sheetView>
  </sheetViews>
  <sheetFormatPr defaultRowHeight="12.75" x14ac:dyDescent="0.2"/>
  <cols>
    <col min="1" max="1" width="54.7109375" style="4" customWidth="1"/>
    <col min="2" max="2" width="17.7109375" customWidth="1"/>
    <col min="3" max="3" width="16.85546875" customWidth="1"/>
    <col min="4" max="4" width="9.140625" hidden="1" customWidth="1"/>
  </cols>
  <sheetData>
    <row r="1" spans="1:9" ht="19.5" x14ac:dyDescent="0.2">
      <c r="A1" s="1251" t="s">
        <v>207</v>
      </c>
      <c r="B1" s="1251"/>
      <c r="C1" s="1251"/>
      <c r="D1" s="1251"/>
    </row>
    <row r="2" spans="1:9" ht="19.5" x14ac:dyDescent="0.2">
      <c r="A2" s="1251" t="s">
        <v>1130</v>
      </c>
      <c r="B2" s="1251"/>
      <c r="C2" s="1251"/>
      <c r="D2" s="1251"/>
    </row>
    <row r="3" spans="1:9" ht="15.75" x14ac:dyDescent="0.2">
      <c r="A3" s="1227"/>
      <c r="B3" s="1227"/>
      <c r="C3" s="1227"/>
      <c r="D3" s="1227"/>
    </row>
    <row r="4" spans="1:9" ht="16.5" thickBot="1" x14ac:dyDescent="0.25">
      <c r="A4" s="218"/>
      <c r="B4" s="159"/>
      <c r="C4" s="160" t="s">
        <v>205</v>
      </c>
      <c r="D4" s="101"/>
    </row>
    <row r="5" spans="1:9" s="57" customFormat="1" ht="15" x14ac:dyDescent="0.2">
      <c r="A5" s="271" t="s">
        <v>138</v>
      </c>
      <c r="B5" s="103" t="s">
        <v>3</v>
      </c>
      <c r="C5" s="272" t="s">
        <v>4</v>
      </c>
      <c r="D5" s="222"/>
      <c r="I5" s="1180"/>
    </row>
    <row r="6" spans="1:9" s="57" customFormat="1" ht="15" x14ac:dyDescent="0.2">
      <c r="A6" s="274"/>
      <c r="B6" s="275"/>
      <c r="C6" s="276"/>
      <c r="D6" s="222"/>
      <c r="I6" s="1180"/>
    </row>
    <row r="7" spans="1:9" ht="15" x14ac:dyDescent="0.2">
      <c r="A7" s="115" t="s">
        <v>139</v>
      </c>
      <c r="B7" s="118">
        <v>0</v>
      </c>
      <c r="C7" s="119">
        <v>0</v>
      </c>
      <c r="D7" s="100"/>
    </row>
    <row r="8" spans="1:9" ht="15" x14ac:dyDescent="0.2">
      <c r="A8" s="115"/>
      <c r="B8" s="147"/>
      <c r="C8" s="119"/>
      <c r="D8" s="100"/>
    </row>
    <row r="9" spans="1:9" ht="15" x14ac:dyDescent="0.2">
      <c r="A9" s="115" t="s">
        <v>140</v>
      </c>
      <c r="B9" s="118">
        <v>0</v>
      </c>
      <c r="C9" s="119">
        <v>0</v>
      </c>
      <c r="D9" s="100"/>
    </row>
    <row r="10" spans="1:9" ht="15" x14ac:dyDescent="0.2">
      <c r="A10" s="115"/>
      <c r="B10" s="118"/>
      <c r="C10" s="119"/>
      <c r="D10" s="100"/>
    </row>
    <row r="11" spans="1:9" ht="15" x14ac:dyDescent="0.2">
      <c r="A11" s="115" t="s">
        <v>598</v>
      </c>
      <c r="B11" s="118">
        <v>0</v>
      </c>
      <c r="C11" s="119">
        <v>0</v>
      </c>
      <c r="D11" s="100"/>
    </row>
    <row r="12" spans="1:9" ht="16.5" thickBot="1" x14ac:dyDescent="0.25">
      <c r="A12" s="138" t="s">
        <v>123</v>
      </c>
      <c r="B12" s="153">
        <f>SUM(B7:B11)</f>
        <v>0</v>
      </c>
      <c r="C12" s="154">
        <f>SUM(C7:C11)</f>
        <v>0</v>
      </c>
      <c r="D12" s="273">
        <f>SUM(D7:D11)</f>
        <v>0</v>
      </c>
    </row>
    <row r="13" spans="1:9" x14ac:dyDescent="0.2">
      <c r="A13" s="158"/>
      <c r="B13" s="1661"/>
      <c r="C13" s="157"/>
      <c r="D13" s="100"/>
    </row>
    <row r="14" spans="1:9" x14ac:dyDescent="0.2">
      <c r="A14" s="110"/>
      <c r="B14" s="100"/>
      <c r="C14" s="157"/>
      <c r="D14" s="100"/>
    </row>
    <row r="15" spans="1:9" x14ac:dyDescent="0.2">
      <c r="A15" s="110"/>
      <c r="B15" s="100"/>
      <c r="C15" s="378" t="s">
        <v>1245</v>
      </c>
      <c r="D15" s="100"/>
    </row>
    <row r="16" spans="1:9" x14ac:dyDescent="0.2">
      <c r="A16" s="110"/>
      <c r="B16" s="100"/>
      <c r="C16" s="100"/>
      <c r="D16" s="100"/>
    </row>
    <row r="17" spans="2:4" x14ac:dyDescent="0.2">
      <c r="B17" s="1180"/>
      <c r="D17">
        <f>SUM(D9:D16)</f>
        <v>0</v>
      </c>
    </row>
  </sheetData>
  <customSheetViews>
    <customSheetView guid="{B1076A3F-74CA-4685-9B64-0249438E4A9A}"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cale="130" showPageBreaks="1" printArea="1" hiddenColumns="1" view="pageBreakPreview">
      <selection activeCell="C15" sqref="C15"/>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8"/>
  <sheetViews>
    <sheetView view="pageBreakPreview" zoomScale="130" zoomScaleSheetLayoutView="130" workbookViewId="0">
      <pane ySplit="5" topLeftCell="A6" activePane="bottomLeft" state="frozen"/>
      <selection activeCell="F20" sqref="F20"/>
      <selection pane="bottomLeft" activeCell="F20" sqref="F20"/>
    </sheetView>
  </sheetViews>
  <sheetFormatPr defaultRowHeight="12.75" x14ac:dyDescent="0.2"/>
  <cols>
    <col min="1" max="1" width="77.28515625" style="24" customWidth="1"/>
    <col min="2" max="2" width="14.5703125" customWidth="1"/>
    <col min="3" max="3" width="17" customWidth="1"/>
    <col min="4" max="4" width="3.28515625" customWidth="1"/>
  </cols>
  <sheetData>
    <row r="1" spans="1:10" ht="18.75" x14ac:dyDescent="0.2">
      <c r="A1" s="1392" t="s">
        <v>207</v>
      </c>
      <c r="B1" s="1392"/>
      <c r="C1" s="1392"/>
      <c r="D1" s="1392"/>
    </row>
    <row r="2" spans="1:10" ht="18.75" x14ac:dyDescent="0.2">
      <c r="A2" s="1392" t="s">
        <v>1130</v>
      </c>
      <c r="B2" s="1392"/>
      <c r="C2" s="1392"/>
      <c r="D2" s="1392"/>
    </row>
    <row r="3" spans="1:10" ht="15" x14ac:dyDescent="0.2">
      <c r="A3" s="141"/>
      <c r="B3" s="111"/>
      <c r="C3" s="100"/>
      <c r="D3" s="141"/>
      <c r="J3" s="2"/>
    </row>
    <row r="4" spans="1:10" ht="13.5" thickBot="1" x14ac:dyDescent="0.25">
      <c r="A4" s="215"/>
      <c r="B4" s="111"/>
      <c r="C4" s="112" t="s">
        <v>205</v>
      </c>
      <c r="D4" s="111"/>
    </row>
    <row r="5" spans="1:10" s="280" customFormat="1" ht="15.75" x14ac:dyDescent="0.25">
      <c r="A5" s="131" t="s">
        <v>141</v>
      </c>
      <c r="B5" s="132" t="s">
        <v>3</v>
      </c>
      <c r="C5" s="133" t="s">
        <v>4</v>
      </c>
      <c r="D5" s="279"/>
      <c r="I5" s="1660"/>
    </row>
    <row r="6" spans="1:10" ht="15" x14ac:dyDescent="0.2">
      <c r="A6" s="115"/>
      <c r="B6" s="135"/>
      <c r="C6" s="136"/>
      <c r="D6" s="111"/>
      <c r="I6" s="1180"/>
    </row>
    <row r="7" spans="1:10" ht="15" x14ac:dyDescent="0.2">
      <c r="A7" s="115" t="s">
        <v>142</v>
      </c>
      <c r="B7" s="118">
        <v>0</v>
      </c>
      <c r="C7" s="119">
        <v>0</v>
      </c>
      <c r="D7" s="111"/>
    </row>
    <row r="8" spans="1:10" ht="15" x14ac:dyDescent="0.2">
      <c r="A8" s="115"/>
      <c r="B8" s="147"/>
      <c r="C8" s="119"/>
      <c r="D8" s="111"/>
    </row>
    <row r="9" spans="1:10" ht="15" x14ac:dyDescent="0.2">
      <c r="A9" s="115"/>
      <c r="B9" s="118"/>
      <c r="C9" s="119"/>
      <c r="D9" s="111"/>
    </row>
    <row r="10" spans="1:10" ht="15" x14ac:dyDescent="0.2">
      <c r="A10" s="115" t="s">
        <v>143</v>
      </c>
      <c r="B10" s="118">
        <v>0</v>
      </c>
      <c r="C10" s="119">
        <v>0</v>
      </c>
      <c r="D10" s="111"/>
    </row>
    <row r="11" spans="1:10" ht="15" x14ac:dyDescent="0.2">
      <c r="A11" s="115"/>
      <c r="B11" s="118"/>
      <c r="C11" s="119"/>
      <c r="D11" s="111"/>
    </row>
    <row r="12" spans="1:10" ht="15" x14ac:dyDescent="0.2">
      <c r="A12" s="115" t="s">
        <v>537</v>
      </c>
      <c r="B12" s="118"/>
      <c r="C12" s="119"/>
      <c r="D12" s="111"/>
    </row>
    <row r="13" spans="1:10" ht="15" x14ac:dyDescent="0.2">
      <c r="A13" s="115" t="s">
        <v>539</v>
      </c>
      <c r="B13" s="147">
        <v>0</v>
      </c>
      <c r="C13" s="119">
        <v>0</v>
      </c>
      <c r="D13" s="111"/>
    </row>
    <row r="14" spans="1:10" ht="15" x14ac:dyDescent="0.2">
      <c r="A14" s="115" t="s">
        <v>1103</v>
      </c>
      <c r="B14" s="118">
        <v>0</v>
      </c>
      <c r="C14" s="119">
        <v>0</v>
      </c>
      <c r="D14" s="111"/>
    </row>
    <row r="15" spans="1:10" ht="14.25" x14ac:dyDescent="0.2">
      <c r="A15" s="277"/>
      <c r="B15" s="118"/>
      <c r="C15" s="119"/>
      <c r="D15" s="111"/>
    </row>
    <row r="16" spans="1:10" ht="15" x14ac:dyDescent="0.2">
      <c r="A16" s="115" t="s">
        <v>534</v>
      </c>
      <c r="B16" s="118">
        <v>0</v>
      </c>
      <c r="C16" s="119">
        <v>0</v>
      </c>
      <c r="D16" s="111"/>
    </row>
    <row r="17" spans="1:4" x14ac:dyDescent="0.2">
      <c r="A17" s="278"/>
      <c r="B17" s="147"/>
      <c r="C17" s="119"/>
      <c r="D17" s="111">
        <f>SUM(D9:D16)</f>
        <v>0</v>
      </c>
    </row>
    <row r="18" spans="1:4" ht="16.5" thickBot="1" x14ac:dyDescent="0.25">
      <c r="A18" s="138" t="s">
        <v>9</v>
      </c>
      <c r="B18" s="154">
        <f>SUM(B7:B16)</f>
        <v>0</v>
      </c>
      <c r="C18" s="154">
        <f>SUM(C7:C16)</f>
        <v>0</v>
      </c>
      <c r="D18" s="111"/>
    </row>
    <row r="19" spans="1:4" ht="15.75" x14ac:dyDescent="0.2">
      <c r="A19" s="183"/>
      <c r="B19" s="184"/>
      <c r="C19" s="184"/>
      <c r="D19" s="111"/>
    </row>
    <row r="20" spans="1:4" ht="16.5" thickBot="1" x14ac:dyDescent="0.25">
      <c r="A20" s="183"/>
      <c r="B20" s="184"/>
      <c r="C20" s="184"/>
      <c r="D20" s="111"/>
    </row>
    <row r="21" spans="1:4" ht="14.25" x14ac:dyDescent="0.2">
      <c r="A21" s="1414" t="s">
        <v>538</v>
      </c>
      <c r="B21" s="1415"/>
      <c r="C21" s="1416"/>
      <c r="D21" s="111"/>
    </row>
    <row r="22" spans="1:4" ht="15" x14ac:dyDescent="0.2">
      <c r="A22" s="676" t="s">
        <v>1186</v>
      </c>
      <c r="B22" s="186"/>
      <c r="C22" s="350"/>
      <c r="D22" s="111"/>
    </row>
    <row r="23" spans="1:4" ht="17.25" customHeight="1" x14ac:dyDescent="0.2">
      <c r="A23" s="677" t="s">
        <v>535</v>
      </c>
      <c r="B23" s="186"/>
      <c r="C23" s="350"/>
      <c r="D23" s="111"/>
    </row>
    <row r="24" spans="1:4" ht="15.75" thickBot="1" x14ac:dyDescent="0.25">
      <c r="A24" s="678" t="s">
        <v>536</v>
      </c>
      <c r="B24" s="464"/>
      <c r="C24" s="679"/>
      <c r="D24" s="111"/>
    </row>
    <row r="25" spans="1:4" ht="15" x14ac:dyDescent="0.2">
      <c r="A25" s="680" t="s">
        <v>1142</v>
      </c>
      <c r="B25" s="681"/>
      <c r="C25" s="681"/>
      <c r="D25" s="111"/>
    </row>
    <row r="26" spans="1:4" x14ac:dyDescent="0.2">
      <c r="A26" s="110"/>
      <c r="B26" s="111"/>
      <c r="C26" s="100"/>
      <c r="D26" s="111"/>
    </row>
    <row r="27" spans="1:4" x14ac:dyDescent="0.2">
      <c r="A27" s="110"/>
      <c r="B27" s="111"/>
      <c r="C27" s="378" t="s">
        <v>1245</v>
      </c>
      <c r="D27" s="111"/>
    </row>
    <row r="28" spans="1:4" x14ac:dyDescent="0.2">
      <c r="A28" s="110"/>
      <c r="B28" s="111"/>
      <c r="C28" s="111"/>
      <c r="D28" s="111"/>
    </row>
  </sheetData>
  <customSheetViews>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1"/>
      <headerFooter alignWithMargins="0"/>
    </customSheetView>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65" orientation="landscape" verticalDpi="4294967294" r:id="rId2"/>
      <headerFooter alignWithMargins="0"/>
    </customSheetView>
  </customSheetViews>
  <mergeCells count="3">
    <mergeCell ref="A1:D1"/>
    <mergeCell ref="A2:D2"/>
    <mergeCell ref="A21:C21"/>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8"/>
  <sheetViews>
    <sheetView view="pageBreakPreview" zoomScaleSheetLayoutView="100" workbookViewId="0">
      <selection activeCell="F20" sqref="F20"/>
    </sheetView>
  </sheetViews>
  <sheetFormatPr defaultRowHeight="12.75" x14ac:dyDescent="0.2"/>
  <cols>
    <col min="1" max="1" width="59.5703125" style="383" customWidth="1"/>
    <col min="2" max="2" width="17.85546875" style="19" customWidth="1"/>
    <col min="3" max="3" width="19.7109375" style="19" customWidth="1"/>
    <col min="4" max="4" width="2.42578125" style="19" customWidth="1"/>
    <col min="5" max="16384" width="9.140625" style="19"/>
  </cols>
  <sheetData>
    <row r="1" spans="1:11" ht="18.75" x14ac:dyDescent="0.2">
      <c r="A1" s="1417" t="s">
        <v>207</v>
      </c>
      <c r="B1" s="1417"/>
      <c r="C1" s="1417"/>
      <c r="D1" s="1417"/>
    </row>
    <row r="2" spans="1:11" ht="18.75" x14ac:dyDescent="0.2">
      <c r="A2" s="1417" t="s">
        <v>1130</v>
      </c>
      <c r="B2" s="1417"/>
      <c r="C2" s="1417"/>
      <c r="D2" s="1417"/>
    </row>
    <row r="3" spans="1:11" x14ac:dyDescent="0.2">
      <c r="A3" s="1418"/>
      <c r="B3" s="1418"/>
      <c r="C3" s="1418"/>
      <c r="D3" s="1418"/>
    </row>
    <row r="4" spans="1:11" ht="15" x14ac:dyDescent="0.2">
      <c r="A4" s="143"/>
      <c r="B4" s="129"/>
      <c r="C4" s="233"/>
      <c r="D4" s="143"/>
      <c r="K4" s="395"/>
    </row>
    <row r="5" spans="1:11" ht="13.5" thickBot="1" x14ac:dyDescent="0.25">
      <c r="A5" s="396"/>
      <c r="B5" s="129"/>
      <c r="C5" s="367" t="s">
        <v>205</v>
      </c>
      <c r="D5" s="129"/>
      <c r="I5" s="423"/>
    </row>
    <row r="6" spans="1:11" s="397" customFormat="1" ht="19.5" x14ac:dyDescent="0.2">
      <c r="A6" s="384" t="s">
        <v>144</v>
      </c>
      <c r="B6" s="964" t="s">
        <v>3</v>
      </c>
      <c r="C6" s="386" t="s">
        <v>4</v>
      </c>
      <c r="D6" s="387"/>
      <c r="I6" s="423"/>
    </row>
    <row r="7" spans="1:11" x14ac:dyDescent="0.2">
      <c r="A7" s="398"/>
      <c r="B7" s="118"/>
      <c r="C7" s="119"/>
      <c r="D7" s="129"/>
    </row>
    <row r="8" spans="1:11" ht="15" x14ac:dyDescent="0.2">
      <c r="A8" s="368" t="s">
        <v>414</v>
      </c>
      <c r="B8" s="147">
        <v>0</v>
      </c>
      <c r="C8" s="265">
        <v>0</v>
      </c>
      <c r="D8" s="129"/>
    </row>
    <row r="9" spans="1:11" ht="15" x14ac:dyDescent="0.2">
      <c r="A9" s="368" t="s">
        <v>413</v>
      </c>
      <c r="B9" s="118">
        <v>0</v>
      </c>
      <c r="C9" s="265">
        <v>0</v>
      </c>
      <c r="D9" s="129"/>
    </row>
    <row r="10" spans="1:11" ht="15" x14ac:dyDescent="0.2">
      <c r="A10" s="368" t="s">
        <v>415</v>
      </c>
      <c r="B10" s="118">
        <v>0</v>
      </c>
      <c r="C10" s="265">
        <v>0</v>
      </c>
      <c r="D10" s="129"/>
    </row>
    <row r="11" spans="1:11" ht="15" x14ac:dyDescent="0.2">
      <c r="A11" s="368" t="s">
        <v>416</v>
      </c>
      <c r="B11" s="118">
        <v>0</v>
      </c>
      <c r="C11" s="265">
        <v>0</v>
      </c>
      <c r="D11" s="129"/>
    </row>
    <row r="12" spans="1:11" ht="15" x14ac:dyDescent="0.2">
      <c r="A12" s="368" t="s">
        <v>417</v>
      </c>
      <c r="B12" s="118">
        <v>0</v>
      </c>
      <c r="C12" s="265">
        <v>0</v>
      </c>
      <c r="D12" s="129"/>
    </row>
    <row r="13" spans="1:11" ht="15" x14ac:dyDescent="0.2">
      <c r="A13" s="368" t="s">
        <v>418</v>
      </c>
      <c r="B13" s="147">
        <v>0</v>
      </c>
      <c r="C13" s="265">
        <v>0</v>
      </c>
      <c r="D13" s="129"/>
    </row>
    <row r="14" spans="1:11" ht="15" x14ac:dyDescent="0.2">
      <c r="A14" s="368" t="s">
        <v>419</v>
      </c>
      <c r="B14" s="118">
        <v>0</v>
      </c>
      <c r="C14" s="118">
        <v>0</v>
      </c>
      <c r="D14" s="129"/>
    </row>
    <row r="15" spans="1:11" ht="15" x14ac:dyDescent="0.2">
      <c r="A15" s="368" t="s">
        <v>420</v>
      </c>
      <c r="B15" s="118"/>
      <c r="C15" s="118"/>
      <c r="D15" s="129"/>
    </row>
    <row r="16" spans="1:11" ht="15" x14ac:dyDescent="0.2">
      <c r="A16" s="368" t="s">
        <v>208</v>
      </c>
      <c r="B16" s="118">
        <v>0</v>
      </c>
      <c r="C16" s="265">
        <v>0</v>
      </c>
      <c r="D16" s="129"/>
    </row>
    <row r="17" spans="1:4" ht="25.5" customHeight="1" x14ac:dyDescent="0.2">
      <c r="A17" s="368" t="s">
        <v>209</v>
      </c>
      <c r="B17" s="147">
        <v>0</v>
      </c>
      <c r="C17" s="265">
        <v>0</v>
      </c>
      <c r="D17" s="129">
        <f>SUM(D9:D16)</f>
        <v>0</v>
      </c>
    </row>
    <row r="18" spans="1:4" ht="24.75" customHeight="1" x14ac:dyDescent="0.2">
      <c r="A18" s="1121" t="s">
        <v>1094</v>
      </c>
      <c r="B18" s="118">
        <v>0</v>
      </c>
      <c r="C18" s="170">
        <v>0</v>
      </c>
      <c r="D18" s="129"/>
    </row>
    <row r="19" spans="1:4" ht="19.5" customHeight="1" x14ac:dyDescent="0.2">
      <c r="A19" s="1122" t="s">
        <v>1090</v>
      </c>
      <c r="B19" s="264"/>
      <c r="C19" s="1119"/>
      <c r="D19" s="129"/>
    </row>
    <row r="20" spans="1:4" ht="17.25" customHeight="1" x14ac:dyDescent="0.2">
      <c r="A20" s="1122" t="s">
        <v>1091</v>
      </c>
      <c r="B20" s="264"/>
      <c r="C20" s="1119"/>
      <c r="D20" s="129"/>
    </row>
    <row r="21" spans="1:4" ht="19.5" customHeight="1" x14ac:dyDescent="0.2">
      <c r="A21" s="1122" t="s">
        <v>1092</v>
      </c>
      <c r="B21" s="264"/>
      <c r="C21" s="1119"/>
      <c r="D21" s="129"/>
    </row>
    <row r="22" spans="1:4" ht="22.5" customHeight="1" x14ac:dyDescent="0.2">
      <c r="A22" s="1122" t="s">
        <v>1093</v>
      </c>
      <c r="B22" s="264"/>
      <c r="C22" s="1119"/>
      <c r="D22" s="129"/>
    </row>
    <row r="23" spans="1:4" ht="32.25" customHeight="1" x14ac:dyDescent="0.2">
      <c r="A23" s="1122" t="s">
        <v>1095</v>
      </c>
      <c r="B23" s="264"/>
      <c r="C23" s="1119"/>
      <c r="D23" s="129"/>
    </row>
    <row r="24" spans="1:4" ht="20.25" customHeight="1" x14ac:dyDescent="0.2">
      <c r="A24" s="1120"/>
      <c r="B24" s="264"/>
      <c r="C24" s="1119"/>
      <c r="D24" s="129"/>
    </row>
    <row r="25" spans="1:4" ht="15.75" thickBot="1" x14ac:dyDescent="0.25">
      <c r="A25" s="399" t="s">
        <v>123</v>
      </c>
      <c r="B25" s="483">
        <f>SUM(B8:B18)</f>
        <v>0</v>
      </c>
      <c r="C25" s="484">
        <f>SUM(C8:C18)</f>
        <v>0</v>
      </c>
      <c r="D25" s="129"/>
    </row>
    <row r="26" spans="1:4" x14ac:dyDescent="0.2">
      <c r="A26" s="237"/>
      <c r="B26" s="184"/>
      <c r="C26" s="129"/>
      <c r="D26" s="129"/>
    </row>
    <row r="27" spans="1:4" x14ac:dyDescent="0.2">
      <c r="A27" s="237"/>
      <c r="B27" s="233"/>
      <c r="C27" s="378" t="s">
        <v>1245</v>
      </c>
      <c r="D27" s="129"/>
    </row>
    <row r="28" spans="1:4" x14ac:dyDescent="0.2">
      <c r="A28" s="237"/>
      <c r="B28" s="129"/>
      <c r="C28" s="129"/>
      <c r="D28" s="129"/>
    </row>
  </sheetData>
  <customSheetViews>
    <customSheetView guid="{B1076A3F-74CA-4685-9B64-0249438E4A9A}"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1"/>
      <headerFooter alignWithMargins="0"/>
    </customSheetView>
    <customSheetView guid="{789595AE-36A2-4B02-81C2-3D94932E7381}" showPageBreaks="1" printArea="1" view="pageBreakPreview" topLeftCell="A10">
      <selection activeCell="C24" sqref="C24"/>
      <pageMargins left="0" right="0" top="0" bottom="0" header="0.51181102362204722" footer="0.51181102362204722"/>
      <printOptions horizontalCentered="1" verticalCentered="1"/>
      <pageSetup paperSize="9" scale="15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4"/>
  <sheetViews>
    <sheetView view="pageBreakPreview" zoomScale="130" zoomScaleSheetLayoutView="130" workbookViewId="0">
      <selection activeCell="F20" sqref="F20"/>
    </sheetView>
  </sheetViews>
  <sheetFormatPr defaultRowHeight="12.75" x14ac:dyDescent="0.2"/>
  <cols>
    <col min="1" max="1" width="48.42578125" style="24" customWidth="1"/>
    <col min="2" max="2" width="18.7109375" bestFit="1" customWidth="1"/>
    <col min="3" max="3" width="18.42578125" customWidth="1"/>
    <col min="4" max="4" width="10.140625" bestFit="1" customWidth="1"/>
  </cols>
  <sheetData>
    <row r="1" spans="1:11" ht="18.75" x14ac:dyDescent="0.2">
      <c r="A1" s="1392" t="s">
        <v>207</v>
      </c>
      <c r="B1" s="1392"/>
      <c r="C1" s="1392"/>
      <c r="D1" s="1392"/>
    </row>
    <row r="2" spans="1:11" ht="19.5" x14ac:dyDescent="0.2">
      <c r="A2" s="1251" t="s">
        <v>1130</v>
      </c>
      <c r="B2" s="1251"/>
      <c r="C2" s="1251"/>
      <c r="D2" s="1251"/>
    </row>
    <row r="3" spans="1:11" ht="15.75" x14ac:dyDescent="0.2">
      <c r="A3" s="1227"/>
      <c r="B3" s="1227"/>
      <c r="C3" s="1227"/>
      <c r="D3" s="1227"/>
    </row>
    <row r="4" spans="1:11" ht="15.75" x14ac:dyDescent="0.2">
      <c r="A4" s="101"/>
      <c r="B4" s="100"/>
      <c r="C4" s="100"/>
      <c r="D4" s="101"/>
      <c r="K4" s="2"/>
    </row>
    <row r="5" spans="1:11" ht="15.75" thickBot="1" x14ac:dyDescent="0.25">
      <c r="A5" s="282"/>
      <c r="B5" s="100"/>
      <c r="C5" s="189" t="s">
        <v>205</v>
      </c>
      <c r="D5" s="100"/>
      <c r="I5" s="1180"/>
    </row>
    <row r="6" spans="1:11" s="58" customFormat="1" ht="19.5" x14ac:dyDescent="0.2">
      <c r="A6" s="109" t="s">
        <v>213</v>
      </c>
      <c r="B6" s="113" t="s">
        <v>3</v>
      </c>
      <c r="C6" s="114" t="s">
        <v>4</v>
      </c>
      <c r="D6" s="283"/>
      <c r="I6" s="1658"/>
    </row>
    <row r="7" spans="1:11" s="7" customFormat="1" x14ac:dyDescent="0.2">
      <c r="A7" s="281"/>
      <c r="B7" s="284"/>
      <c r="C7" s="285"/>
      <c r="D7" s="286"/>
    </row>
    <row r="8" spans="1:11" s="7" customFormat="1" ht="15" x14ac:dyDescent="0.2">
      <c r="A8" s="115" t="s">
        <v>214</v>
      </c>
      <c r="B8" s="147">
        <v>0</v>
      </c>
      <c r="C8" s="119">
        <v>0</v>
      </c>
      <c r="D8" s="286"/>
    </row>
    <row r="9" spans="1:11" s="7" customFormat="1" x14ac:dyDescent="0.2">
      <c r="A9" s="287"/>
      <c r="B9" s="148"/>
      <c r="C9" s="152"/>
      <c r="D9" s="286"/>
    </row>
    <row r="10" spans="1:11" s="7" customFormat="1" x14ac:dyDescent="0.2">
      <c r="A10" s="287"/>
      <c r="B10" s="148"/>
      <c r="C10" s="152"/>
      <c r="D10" s="286"/>
    </row>
    <row r="11" spans="1:11" s="7" customFormat="1" x14ac:dyDescent="0.2">
      <c r="A11" s="287"/>
      <c r="B11" s="148"/>
      <c r="C11" s="152"/>
      <c r="D11" s="286"/>
    </row>
    <row r="12" spans="1:11" s="7" customFormat="1" x14ac:dyDescent="0.2">
      <c r="A12" s="287"/>
      <c r="B12" s="148"/>
      <c r="C12" s="152"/>
      <c r="D12" s="286"/>
    </row>
    <row r="13" spans="1:11" s="7" customFormat="1" ht="16.5" thickBot="1" x14ac:dyDescent="0.25">
      <c r="A13" s="288" t="s">
        <v>123</v>
      </c>
      <c r="B13" s="1659">
        <f>SUM(B8:B12)</f>
        <v>0</v>
      </c>
      <c r="C13" s="154">
        <f>SUM(C8:C12)</f>
        <v>0</v>
      </c>
      <c r="D13" s="286"/>
    </row>
    <row r="14" spans="1:11" x14ac:dyDescent="0.2">
      <c r="A14" s="214"/>
      <c r="B14" s="100"/>
      <c r="C14" s="100"/>
      <c r="D14" s="100"/>
    </row>
    <row r="15" spans="1:11" x14ac:dyDescent="0.2">
      <c r="A15" s="214"/>
      <c r="B15" s="157"/>
      <c r="C15" s="100"/>
      <c r="D15" s="100"/>
    </row>
    <row r="16" spans="1:11" x14ac:dyDescent="0.2">
      <c r="A16" s="214"/>
      <c r="B16" s="100"/>
      <c r="C16" s="378" t="s">
        <v>1245</v>
      </c>
      <c r="D16" s="100"/>
    </row>
    <row r="17" spans="1:4" x14ac:dyDescent="0.2">
      <c r="A17" s="214"/>
      <c r="B17" s="1637"/>
      <c r="C17" s="100"/>
      <c r="D17" s="100">
        <f>SUM(D9:D16)</f>
        <v>0</v>
      </c>
    </row>
    <row r="18" spans="1:4" x14ac:dyDescent="0.2">
      <c r="A18" s="214"/>
      <c r="B18" s="100"/>
      <c r="C18" s="100"/>
      <c r="D18" s="100"/>
    </row>
    <row r="19" spans="1:4" x14ac:dyDescent="0.2">
      <c r="A19" s="214"/>
      <c r="B19" s="100"/>
      <c r="C19" s="100"/>
      <c r="D19" s="100"/>
    </row>
    <row r="20" spans="1:4" x14ac:dyDescent="0.2">
      <c r="A20" s="214"/>
      <c r="B20" s="100"/>
      <c r="C20" s="100"/>
      <c r="D20" s="100"/>
    </row>
    <row r="21" spans="1:4" x14ac:dyDescent="0.2">
      <c r="A21" s="214"/>
      <c r="B21" s="100"/>
      <c r="C21" s="100"/>
      <c r="D21" s="100"/>
    </row>
    <row r="22" spans="1:4" x14ac:dyDescent="0.2">
      <c r="A22" s="214"/>
      <c r="B22" s="100"/>
      <c r="C22" s="100"/>
      <c r="D22" s="100"/>
    </row>
    <row r="23" spans="1:4" x14ac:dyDescent="0.2">
      <c r="A23" s="214"/>
      <c r="B23" s="100"/>
      <c r="C23" s="100"/>
      <c r="D23" s="100"/>
    </row>
    <row r="24" spans="1:4" x14ac:dyDescent="0.2">
      <c r="A24" s="214"/>
      <c r="B24" s="100"/>
      <c r="C24" s="100"/>
      <c r="D24" s="100"/>
    </row>
    <row r="25" spans="1:4" x14ac:dyDescent="0.2">
      <c r="A25" s="214"/>
      <c r="B25" s="100"/>
      <c r="C25" s="100"/>
      <c r="D25" s="100"/>
    </row>
    <row r="26" spans="1:4" x14ac:dyDescent="0.2">
      <c r="A26" s="214"/>
      <c r="B26" s="100"/>
      <c r="C26" s="100"/>
      <c r="D26" s="100"/>
    </row>
    <row r="27" spans="1:4" x14ac:dyDescent="0.2">
      <c r="A27" s="214"/>
      <c r="B27" s="100"/>
      <c r="C27" s="100"/>
      <c r="D27" s="100"/>
    </row>
    <row r="28" spans="1:4" x14ac:dyDescent="0.2">
      <c r="A28" s="214"/>
      <c r="B28" s="100"/>
      <c r="C28" s="100"/>
      <c r="D28" s="100"/>
    </row>
    <row r="29" spans="1:4" x14ac:dyDescent="0.2">
      <c r="A29" s="214"/>
      <c r="B29" s="100"/>
      <c r="C29" s="100"/>
      <c r="D29" s="100"/>
    </row>
    <row r="30" spans="1:4" x14ac:dyDescent="0.2">
      <c r="A30" s="214"/>
      <c r="B30" s="100"/>
      <c r="C30" s="100"/>
      <c r="D30" s="100"/>
    </row>
    <row r="31" spans="1:4" x14ac:dyDescent="0.2">
      <c r="A31" s="214"/>
      <c r="B31" s="100"/>
      <c r="C31" s="100"/>
      <c r="D31" s="100"/>
    </row>
    <row r="32" spans="1:4" x14ac:dyDescent="0.2">
      <c r="A32" s="214"/>
      <c r="B32" s="100"/>
      <c r="C32" s="100"/>
      <c r="D32" s="100"/>
    </row>
    <row r="33" spans="1:4" x14ac:dyDescent="0.2">
      <c r="A33" s="214"/>
      <c r="B33" s="100"/>
      <c r="C33" s="100"/>
      <c r="D33" s="100"/>
    </row>
    <row r="34" spans="1:4" x14ac:dyDescent="0.2">
      <c r="A34" s="214"/>
      <c r="B34" s="100"/>
      <c r="C34" s="100"/>
      <c r="D34" s="100"/>
    </row>
  </sheetData>
  <customSheetViews>
    <customSheetView guid="{B1076A3F-74CA-4685-9B64-0249438E4A9A}"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1"/>
      <headerFooter alignWithMargins="0"/>
    </customSheetView>
    <customSheetView guid="{789595AE-36A2-4B02-81C2-3D94932E7381}" scale="130" showPageBreaks="1" printArea="1" view="pageBreakPreview">
      <selection activeCell="C16" sqref="C16"/>
      <pageMargins left="0" right="0" top="0" bottom="0" header="0.51181102362204722" footer="0.51181102362204722"/>
      <printOptions horizontalCentered="1" verticalCentered="1"/>
      <pageSetup paperSize="9" scale="160"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25"/>
  <sheetViews>
    <sheetView view="pageBreakPreview" zoomScale="90" zoomScaleSheetLayoutView="90" workbookViewId="0">
      <selection activeCell="F20" sqref="F20"/>
    </sheetView>
  </sheetViews>
  <sheetFormatPr defaultRowHeight="15.75" x14ac:dyDescent="0.25"/>
  <cols>
    <col min="1" max="1" width="38.140625" style="366" customWidth="1"/>
    <col min="2" max="2" width="19" style="29" customWidth="1"/>
    <col min="3" max="3" width="10.5703125" style="29" customWidth="1"/>
    <col min="4" max="4" width="15.28515625" style="29" customWidth="1"/>
    <col min="5" max="5" width="12" style="29" customWidth="1"/>
    <col min="6" max="6" width="15" style="29" customWidth="1"/>
    <col min="7" max="7" width="11.42578125" style="29" customWidth="1"/>
    <col min="8" max="8" width="16.42578125" style="29" customWidth="1"/>
    <col min="9" max="9" width="15.5703125" style="29" customWidth="1"/>
    <col min="10" max="10" width="9.140625" style="29"/>
    <col min="11" max="11" width="12.5703125" style="29" bestFit="1" customWidth="1"/>
    <col min="12" max="12" width="13.7109375" style="29" bestFit="1" customWidth="1"/>
    <col min="13" max="16384" width="9.140625" style="29"/>
  </cols>
  <sheetData>
    <row r="1" spans="1:14" ht="23.25" customHeight="1" x14ac:dyDescent="0.2">
      <c r="A1" s="1251" t="s">
        <v>207</v>
      </c>
      <c r="B1" s="1251"/>
      <c r="C1" s="1251"/>
      <c r="D1" s="1251"/>
      <c r="E1" s="1251"/>
      <c r="F1" s="1251"/>
      <c r="G1" s="1251"/>
      <c r="H1" s="1251"/>
      <c r="I1" s="1251"/>
    </row>
    <row r="2" spans="1:14" ht="23.25" customHeight="1" x14ac:dyDescent="0.2">
      <c r="A2" s="1251" t="s">
        <v>1130</v>
      </c>
      <c r="B2" s="1251"/>
      <c r="C2" s="1251"/>
      <c r="D2" s="1251"/>
      <c r="E2" s="1251"/>
      <c r="F2" s="1251"/>
      <c r="G2" s="1251"/>
      <c r="H2" s="1251"/>
      <c r="I2" s="1251"/>
    </row>
    <row r="3" spans="1:14" ht="16.5" thickBot="1" x14ac:dyDescent="0.25">
      <c r="A3" s="216"/>
      <c r="B3" s="400"/>
      <c r="C3" s="400"/>
      <c r="D3" s="400"/>
      <c r="E3" s="400"/>
      <c r="F3" s="400"/>
      <c r="G3" s="400"/>
      <c r="H3" s="400"/>
      <c r="I3" s="1084"/>
    </row>
    <row r="4" spans="1:14" s="280" customFormat="1" ht="19.5" x14ac:dyDescent="0.25">
      <c r="A4" s="1420" t="s">
        <v>252</v>
      </c>
      <c r="B4" s="1311" t="s">
        <v>3</v>
      </c>
      <c r="C4" s="1312"/>
      <c r="D4" s="1312"/>
      <c r="E4" s="1313"/>
      <c r="F4" s="1264" t="s">
        <v>4</v>
      </c>
      <c r="G4" s="1264"/>
      <c r="H4" s="1264"/>
      <c r="I4" s="1419"/>
    </row>
    <row r="5" spans="1:14" s="401" customFormat="1" ht="62.25" customHeight="1" x14ac:dyDescent="0.2">
      <c r="A5" s="1421"/>
      <c r="B5" s="107" t="s">
        <v>364</v>
      </c>
      <c r="C5" s="1090" t="s">
        <v>382</v>
      </c>
      <c r="D5" s="1083" t="s">
        <v>393</v>
      </c>
      <c r="E5" s="1083" t="s">
        <v>9</v>
      </c>
      <c r="F5" s="107" t="s">
        <v>364</v>
      </c>
      <c r="G5" s="1090" t="s">
        <v>382</v>
      </c>
      <c r="H5" s="107" t="s">
        <v>393</v>
      </c>
      <c r="I5" s="1655" t="s">
        <v>9</v>
      </c>
    </row>
    <row r="6" spans="1:14" s="404" customFormat="1" ht="25.5" customHeight="1" x14ac:dyDescent="0.2">
      <c r="A6" s="289" t="s">
        <v>276</v>
      </c>
      <c r="B6" s="402"/>
      <c r="C6" s="403"/>
      <c r="D6" s="403"/>
      <c r="E6" s="403"/>
      <c r="F6" s="403"/>
      <c r="G6" s="403"/>
      <c r="H6" s="403"/>
      <c r="I6" s="1656"/>
    </row>
    <row r="7" spans="1:14" s="404" customFormat="1" x14ac:dyDescent="0.2">
      <c r="A7" s="405" t="s">
        <v>228</v>
      </c>
      <c r="B7" s="406">
        <v>0</v>
      </c>
      <c r="C7" s="406">
        <v>0</v>
      </c>
      <c r="D7" s="406">
        <v>0</v>
      </c>
      <c r="E7" s="407">
        <f t="shared" ref="E7:E14" si="0">SUM(B7:D7)</f>
        <v>0</v>
      </c>
      <c r="F7" s="406">
        <v>0</v>
      </c>
      <c r="G7" s="406">
        <v>0</v>
      </c>
      <c r="H7" s="406">
        <v>0</v>
      </c>
      <c r="I7" s="408">
        <f t="shared" ref="I7:I15" si="1">SUM(F7:H7)</f>
        <v>0</v>
      </c>
      <c r="K7" s="409"/>
      <c r="L7" s="409"/>
      <c r="M7" s="409"/>
      <c r="N7" s="409"/>
    </row>
    <row r="8" spans="1:14" s="404" customFormat="1" x14ac:dyDescent="0.2">
      <c r="A8" s="405" t="s">
        <v>227</v>
      </c>
      <c r="B8" s="1654">
        <v>0</v>
      </c>
      <c r="C8" s="406">
        <v>0</v>
      </c>
      <c r="D8" s="406">
        <v>0</v>
      </c>
      <c r="E8" s="407">
        <f t="shared" si="0"/>
        <v>0</v>
      </c>
      <c r="F8" s="406">
        <v>0</v>
      </c>
      <c r="G8" s="406">
        <v>0</v>
      </c>
      <c r="H8" s="406">
        <v>0</v>
      </c>
      <c r="I8" s="408">
        <f t="shared" si="1"/>
        <v>0</v>
      </c>
      <c r="K8" s="409"/>
    </row>
    <row r="9" spans="1:14" s="404" customFormat="1" ht="30" x14ac:dyDescent="0.2">
      <c r="A9" s="405" t="s">
        <v>229</v>
      </c>
      <c r="B9" s="406">
        <v>0</v>
      </c>
      <c r="C9" s="406">
        <v>0</v>
      </c>
      <c r="D9" s="406">
        <v>0</v>
      </c>
      <c r="E9" s="407">
        <f t="shared" si="0"/>
        <v>0</v>
      </c>
      <c r="F9" s="406">
        <v>0</v>
      </c>
      <c r="G9" s="406">
        <v>0</v>
      </c>
      <c r="H9" s="406">
        <v>0</v>
      </c>
      <c r="I9" s="408">
        <f t="shared" si="1"/>
        <v>0</v>
      </c>
    </row>
    <row r="10" spans="1:14" s="404" customFormat="1" x14ac:dyDescent="0.2">
      <c r="A10" s="405" t="s">
        <v>146</v>
      </c>
      <c r="B10" s="406">
        <v>0</v>
      </c>
      <c r="C10" s="406">
        <v>0</v>
      </c>
      <c r="D10" s="406">
        <v>0</v>
      </c>
      <c r="E10" s="407">
        <f t="shared" si="0"/>
        <v>0</v>
      </c>
      <c r="F10" s="406">
        <v>0</v>
      </c>
      <c r="G10" s="406">
        <v>0</v>
      </c>
      <c r="H10" s="406">
        <v>0</v>
      </c>
      <c r="I10" s="408">
        <f t="shared" si="1"/>
        <v>0</v>
      </c>
    </row>
    <row r="11" spans="1:14" s="404" customFormat="1" x14ac:dyDescent="0.2">
      <c r="A11" s="405" t="s">
        <v>147</v>
      </c>
      <c r="B11" s="406">
        <v>0</v>
      </c>
      <c r="C11" s="406">
        <v>0</v>
      </c>
      <c r="D11" s="406">
        <v>0</v>
      </c>
      <c r="E11" s="407">
        <f t="shared" si="0"/>
        <v>0</v>
      </c>
      <c r="F11" s="406">
        <v>0</v>
      </c>
      <c r="G11" s="406">
        <v>0</v>
      </c>
      <c r="H11" s="406">
        <v>0</v>
      </c>
      <c r="I11" s="408">
        <f t="shared" si="1"/>
        <v>0</v>
      </c>
    </row>
    <row r="12" spans="1:14" s="404" customFormat="1" x14ac:dyDescent="0.2">
      <c r="A12" s="405" t="s">
        <v>273</v>
      </c>
      <c r="B12" s="406">
        <v>0</v>
      </c>
      <c r="C12" s="406">
        <v>0</v>
      </c>
      <c r="D12" s="406">
        <v>0</v>
      </c>
      <c r="E12" s="407">
        <f t="shared" si="0"/>
        <v>0</v>
      </c>
      <c r="F12" s="406">
        <v>0</v>
      </c>
      <c r="G12" s="406">
        <v>0</v>
      </c>
      <c r="H12" s="406">
        <v>0</v>
      </c>
      <c r="I12" s="408">
        <f t="shared" si="1"/>
        <v>0</v>
      </c>
    </row>
    <row r="13" spans="1:14" s="404" customFormat="1" ht="30" x14ac:dyDescent="0.2">
      <c r="A13" s="405" t="s">
        <v>274</v>
      </c>
      <c r="B13" s="1654">
        <v>0</v>
      </c>
      <c r="C13" s="406">
        <v>0</v>
      </c>
      <c r="D13" s="406">
        <v>0</v>
      </c>
      <c r="E13" s="407">
        <f t="shared" si="0"/>
        <v>0</v>
      </c>
      <c r="F13" s="406">
        <v>0</v>
      </c>
      <c r="G13" s="406">
        <v>0</v>
      </c>
      <c r="H13" s="406">
        <v>0</v>
      </c>
      <c r="I13" s="408">
        <f t="shared" si="1"/>
        <v>0</v>
      </c>
    </row>
    <row r="14" spans="1:14" s="404" customFormat="1" ht="30" x14ac:dyDescent="0.2">
      <c r="A14" s="405" t="s">
        <v>1104</v>
      </c>
      <c r="B14" s="406">
        <v>0</v>
      </c>
      <c r="C14" s="406">
        <v>0</v>
      </c>
      <c r="D14" s="406">
        <v>0</v>
      </c>
      <c r="E14" s="407">
        <f t="shared" si="0"/>
        <v>0</v>
      </c>
      <c r="F14" s="406">
        <v>0</v>
      </c>
      <c r="G14" s="406">
        <v>0</v>
      </c>
      <c r="H14" s="406">
        <v>0</v>
      </c>
      <c r="I14" s="408">
        <f t="shared" si="1"/>
        <v>0</v>
      </c>
    </row>
    <row r="15" spans="1:14" ht="27" customHeight="1" x14ac:dyDescent="0.2">
      <c r="A15" s="290" t="s">
        <v>275</v>
      </c>
      <c r="B15" s="410">
        <f t="shared" ref="B15:H15" si="2">SUM(B7:B14)</f>
        <v>0</v>
      </c>
      <c r="C15" s="410">
        <f t="shared" si="2"/>
        <v>0</v>
      </c>
      <c r="D15" s="410">
        <f t="shared" si="2"/>
        <v>0</v>
      </c>
      <c r="E15" s="410">
        <f t="shared" si="2"/>
        <v>0</v>
      </c>
      <c r="F15" s="410">
        <f t="shared" si="2"/>
        <v>0</v>
      </c>
      <c r="G15" s="410">
        <f t="shared" si="2"/>
        <v>0</v>
      </c>
      <c r="H15" s="410">
        <f t="shared" si="2"/>
        <v>0</v>
      </c>
      <c r="I15" s="408">
        <f t="shared" si="1"/>
        <v>0</v>
      </c>
    </row>
    <row r="16" spans="1:14" ht="20.25" customHeight="1" x14ac:dyDescent="0.2">
      <c r="A16" s="126" t="s">
        <v>277</v>
      </c>
      <c r="B16" s="199"/>
      <c r="C16" s="199"/>
      <c r="D16" s="199"/>
      <c r="E16" s="407"/>
      <c r="F16" s="406"/>
      <c r="G16" s="406"/>
      <c r="H16" s="406"/>
      <c r="I16" s="411"/>
    </row>
    <row r="17" spans="1:9" ht="48.75" customHeight="1" x14ac:dyDescent="0.2">
      <c r="A17" s="405" t="s">
        <v>278</v>
      </c>
      <c r="B17" s="1657">
        <v>0</v>
      </c>
      <c r="C17" s="202">
        <v>0</v>
      </c>
      <c r="D17" s="202">
        <f>SUM(D9:D16)</f>
        <v>0</v>
      </c>
      <c r="E17" s="137">
        <f>SUM(B17:D17)</f>
        <v>0</v>
      </c>
      <c r="F17" s="118">
        <v>0</v>
      </c>
      <c r="G17" s="118">
        <v>0</v>
      </c>
      <c r="H17" s="118">
        <v>0</v>
      </c>
      <c r="I17" s="408">
        <f>SUM(F17:H17)</f>
        <v>0</v>
      </c>
    </row>
    <row r="18" spans="1:9" s="414" customFormat="1" ht="24.75" customHeight="1" thickBot="1" x14ac:dyDescent="0.25">
      <c r="A18" s="108" t="s">
        <v>279</v>
      </c>
      <c r="B18" s="412">
        <f>+B15+B17</f>
        <v>0</v>
      </c>
      <c r="C18" s="412">
        <f>+C15+C17</f>
        <v>0</v>
      </c>
      <c r="D18" s="412">
        <f>+D15+D17</f>
        <v>0</v>
      </c>
      <c r="E18" s="412">
        <f>+E15+E17</f>
        <v>0</v>
      </c>
      <c r="F18" s="412">
        <f>F15+F17</f>
        <v>0</v>
      </c>
      <c r="G18" s="412">
        <f>G15+G17</f>
        <v>0</v>
      </c>
      <c r="H18" s="412">
        <f>H15+H17</f>
        <v>0</v>
      </c>
      <c r="I18" s="413">
        <f>I15+I17</f>
        <v>0</v>
      </c>
    </row>
    <row r="19" spans="1:9" x14ac:dyDescent="0.2">
      <c r="A19" s="216"/>
      <c r="B19" s="400"/>
      <c r="C19" s="400"/>
      <c r="D19" s="400"/>
      <c r="E19" s="400"/>
      <c r="F19" s="400"/>
      <c r="G19" s="400"/>
      <c r="H19" s="400"/>
      <c r="I19" s="400"/>
    </row>
    <row r="20" spans="1:9" x14ac:dyDescent="0.2">
      <c r="A20" s="216"/>
      <c r="B20" s="400"/>
      <c r="C20" s="400"/>
      <c r="D20" s="400"/>
      <c r="E20" s="400"/>
      <c r="F20" s="400"/>
      <c r="G20" s="400"/>
      <c r="H20" s="400"/>
      <c r="I20" s="400"/>
    </row>
    <row r="21" spans="1:9" x14ac:dyDescent="0.2">
      <c r="A21" s="216"/>
      <c r="B21" s="400"/>
      <c r="C21" s="400"/>
      <c r="D21" s="400"/>
      <c r="E21" s="400"/>
      <c r="F21" s="400"/>
      <c r="G21" s="400"/>
      <c r="H21" s="400"/>
      <c r="I21" s="378" t="s">
        <v>1245</v>
      </c>
    </row>
    <row r="22" spans="1:9" x14ac:dyDescent="0.2">
      <c r="A22" s="216"/>
      <c r="B22" s="400"/>
      <c r="C22" s="400"/>
      <c r="D22" s="400"/>
      <c r="E22" s="400"/>
      <c r="F22" s="400"/>
      <c r="G22" s="400"/>
      <c r="H22" s="400"/>
      <c r="I22" s="400"/>
    </row>
    <row r="23" spans="1:9" x14ac:dyDescent="0.2">
      <c r="A23" s="216"/>
      <c r="B23" s="400"/>
      <c r="C23" s="400"/>
      <c r="D23" s="400"/>
      <c r="E23" s="400"/>
      <c r="F23" s="400"/>
      <c r="G23" s="400"/>
      <c r="H23" s="400"/>
      <c r="I23" s="400"/>
    </row>
    <row r="24" spans="1:9" x14ac:dyDescent="0.2">
      <c r="A24" s="216"/>
      <c r="B24" s="400"/>
      <c r="C24" s="400"/>
      <c r="D24" s="400"/>
      <c r="E24" s="400"/>
      <c r="F24" s="400"/>
      <c r="G24" s="400"/>
      <c r="H24" s="400"/>
      <c r="I24" s="400"/>
    </row>
    <row r="25" spans="1:9" x14ac:dyDescent="0.2">
      <c r="A25" s="216"/>
      <c r="B25" s="400"/>
      <c r="C25" s="400"/>
      <c r="D25" s="400"/>
      <c r="E25" s="400"/>
      <c r="F25" s="400"/>
      <c r="G25" s="400"/>
      <c r="H25" s="400"/>
      <c r="I25" s="400"/>
    </row>
  </sheetData>
  <customSheetViews>
    <customSheetView guid="{B1076A3F-74CA-4685-9B64-0249438E4A9A}"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1"/>
      <headerFooter alignWithMargins="0"/>
    </customSheetView>
    <customSheetView guid="{789595AE-36A2-4B02-81C2-3D94932E7381}" scale="90" showPageBreaks="1" printArea="1" view="pageBreakPreview">
      <selection activeCell="K21" sqref="K21"/>
      <pageMargins left="0" right="0" top="0" bottom="0" header="0.51181102362204722" footer="0.51181102362204722"/>
      <printOptions horizontalCentered="1" verticalCentered="1"/>
      <pageSetup paperSize="9" scale="85" orientation="landscape" verticalDpi="4294967294" r:id="rId2"/>
      <headerFooter alignWithMargins="0"/>
    </customSheetView>
  </customSheetViews>
  <mergeCells count="5">
    <mergeCell ref="A1:I1"/>
    <mergeCell ref="A2:I2"/>
    <mergeCell ref="F4:I4"/>
    <mergeCell ref="A4:A5"/>
    <mergeCell ref="B4:E4"/>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109"/>
  <sheetViews>
    <sheetView view="pageBreakPreview" zoomScale="80" zoomScaleSheetLayoutView="80" workbookViewId="0">
      <pane xSplit="1" ySplit="7" topLeftCell="B8" activePane="bottomRight" state="frozen"/>
      <selection activeCell="F20" sqref="F20"/>
      <selection pane="topRight" activeCell="F20" sqref="F20"/>
      <selection pane="bottomLeft" activeCell="F20" sqref="F20"/>
      <selection pane="bottomRight" activeCell="E18" sqref="E18"/>
    </sheetView>
  </sheetViews>
  <sheetFormatPr defaultRowHeight="15.75" x14ac:dyDescent="0.25"/>
  <cols>
    <col min="1" max="1" width="38.7109375" style="366" customWidth="1"/>
    <col min="2" max="2" width="20.28515625" style="366" customWidth="1"/>
    <col min="3" max="3" width="15.28515625" style="29" customWidth="1"/>
    <col min="4" max="4" width="16.28515625" style="29" customWidth="1"/>
    <col min="5" max="5" width="17.140625" style="29" customWidth="1"/>
    <col min="6" max="6" width="16.85546875" style="29" customWidth="1"/>
    <col min="7" max="7" width="18" style="29" customWidth="1"/>
    <col min="8" max="8" width="17.42578125" style="29" customWidth="1"/>
    <col min="9" max="9" width="17.28515625" style="29" customWidth="1"/>
    <col min="10" max="10" width="14.42578125" style="29" customWidth="1"/>
    <col min="11" max="16384" width="9.140625" style="29"/>
  </cols>
  <sheetData>
    <row r="1" spans="1:11" x14ac:dyDescent="0.2">
      <c r="A1" s="1227" t="s">
        <v>207</v>
      </c>
      <c r="B1" s="1227"/>
      <c r="C1" s="1227"/>
      <c r="D1" s="1227"/>
      <c r="E1" s="1227"/>
      <c r="F1" s="1227"/>
      <c r="G1" s="1227"/>
      <c r="H1" s="1227"/>
      <c r="I1" s="1227"/>
      <c r="J1" s="1227"/>
    </row>
    <row r="2" spans="1:11" x14ac:dyDescent="0.2">
      <c r="A2" s="1227" t="s">
        <v>1130</v>
      </c>
      <c r="B2" s="1227"/>
      <c r="C2" s="1227"/>
      <c r="D2" s="1227"/>
      <c r="E2" s="1227"/>
      <c r="F2" s="1227"/>
      <c r="G2" s="1227"/>
      <c r="H2" s="1227"/>
      <c r="I2" s="1227"/>
      <c r="J2" s="1227"/>
    </row>
    <row r="3" spans="1:11" x14ac:dyDescent="0.2">
      <c r="A3" s="216"/>
      <c r="B3" s="216"/>
      <c r="C3" s="400"/>
      <c r="D3" s="400"/>
      <c r="E3" s="400"/>
      <c r="F3" s="400"/>
      <c r="G3" s="400"/>
      <c r="H3" s="400"/>
      <c r="I3" s="400"/>
      <c r="J3" s="1128" t="s">
        <v>205</v>
      </c>
    </row>
    <row r="4" spans="1:11" s="280" customFormat="1" x14ac:dyDescent="0.25">
      <c r="A4" s="1434" t="s">
        <v>251</v>
      </c>
      <c r="B4" s="1431" t="s">
        <v>3</v>
      </c>
      <c r="C4" s="1432"/>
      <c r="D4" s="1432"/>
      <c r="E4" s="1432"/>
      <c r="F4" s="1433"/>
      <c r="G4" s="1431" t="s">
        <v>4</v>
      </c>
      <c r="H4" s="1432"/>
      <c r="I4" s="1432"/>
      <c r="J4" s="1433"/>
    </row>
    <row r="5" spans="1:11" s="401" customFormat="1" ht="61.5" customHeight="1" x14ac:dyDescent="0.2">
      <c r="A5" s="1435"/>
      <c r="B5" s="1702" t="s">
        <v>358</v>
      </c>
      <c r="C5" s="1703"/>
      <c r="D5" s="1425" t="s">
        <v>382</v>
      </c>
      <c r="E5" s="1427" t="s">
        <v>394</v>
      </c>
      <c r="F5" s="1427" t="s">
        <v>9</v>
      </c>
      <c r="G5" s="1429" t="s">
        <v>358</v>
      </c>
      <c r="H5" s="1429" t="s">
        <v>382</v>
      </c>
      <c r="I5" s="1653" t="s">
        <v>393</v>
      </c>
      <c r="J5" s="1430" t="s">
        <v>9</v>
      </c>
    </row>
    <row r="6" spans="1:11" s="401" customFormat="1" ht="61.5" customHeight="1" x14ac:dyDescent="0.2">
      <c r="A6" s="1138"/>
      <c r="B6" s="1225" t="s">
        <v>1176</v>
      </c>
      <c r="C6" s="1225" t="s">
        <v>1177</v>
      </c>
      <c r="D6" s="1426"/>
      <c r="E6" s="1428"/>
      <c r="F6" s="1428"/>
      <c r="G6" s="1429"/>
      <c r="H6" s="1429"/>
      <c r="I6" s="1653"/>
      <c r="J6" s="1430"/>
    </row>
    <row r="7" spans="1:11" x14ac:dyDescent="0.2">
      <c r="A7" s="225" t="s">
        <v>1110</v>
      </c>
      <c r="B7" s="225"/>
      <c r="C7" s="430"/>
      <c r="D7" s="430"/>
      <c r="E7" s="430"/>
      <c r="F7" s="430"/>
      <c r="G7" s="430"/>
      <c r="H7" s="430"/>
      <c r="I7" s="430"/>
      <c r="J7" s="430"/>
    </row>
    <row r="8" spans="1:11" ht="22.5" customHeight="1" x14ac:dyDescent="0.2">
      <c r="A8" s="199" t="s">
        <v>148</v>
      </c>
      <c r="B8" s="1652"/>
      <c r="C8" s="202">
        <v>0</v>
      </c>
      <c r="D8" s="202">
        <v>0</v>
      </c>
      <c r="E8" s="202">
        <v>0</v>
      </c>
      <c r="F8" s="202">
        <f>SUM(B8:E8)</f>
        <v>0</v>
      </c>
      <c r="G8" s="202">
        <v>0</v>
      </c>
      <c r="H8" s="202">
        <v>0</v>
      </c>
      <c r="I8" s="202">
        <v>0</v>
      </c>
      <c r="J8" s="137">
        <f t="shared" ref="J8:J19" si="0">SUM(G8:I8)</f>
        <v>0</v>
      </c>
      <c r="K8" s="375"/>
    </row>
    <row r="9" spans="1:11" ht="19.5" customHeight="1" x14ac:dyDescent="0.2">
      <c r="A9" s="199" t="s">
        <v>149</v>
      </c>
      <c r="B9" s="199"/>
      <c r="C9" s="202">
        <v>0</v>
      </c>
      <c r="D9" s="202">
        <v>0</v>
      </c>
      <c r="E9" s="202">
        <v>0</v>
      </c>
      <c r="F9" s="202">
        <f t="shared" ref="F9:F33" si="1">SUM(B9:E9)</f>
        <v>0</v>
      </c>
      <c r="G9" s="202">
        <v>0</v>
      </c>
      <c r="H9" s="202">
        <v>0</v>
      </c>
      <c r="I9" s="202">
        <v>0</v>
      </c>
      <c r="J9" s="137">
        <f t="shared" si="0"/>
        <v>0</v>
      </c>
    </row>
    <row r="10" spans="1:11" ht="22.5" customHeight="1" x14ac:dyDescent="0.2">
      <c r="A10" s="199" t="s">
        <v>150</v>
      </c>
      <c r="B10" s="199"/>
      <c r="C10" s="202">
        <v>0</v>
      </c>
      <c r="D10" s="202">
        <v>0</v>
      </c>
      <c r="E10" s="202">
        <v>0</v>
      </c>
      <c r="F10" s="202">
        <f t="shared" si="1"/>
        <v>0</v>
      </c>
      <c r="G10" s="202">
        <v>0</v>
      </c>
      <c r="H10" s="202">
        <v>0</v>
      </c>
      <c r="I10" s="202">
        <v>0</v>
      </c>
      <c r="J10" s="137">
        <f t="shared" si="0"/>
        <v>0</v>
      </c>
    </row>
    <row r="11" spans="1:11" ht="20.25" customHeight="1" x14ac:dyDescent="0.2">
      <c r="A11" s="199" t="s">
        <v>151</v>
      </c>
      <c r="B11" s="199"/>
      <c r="C11" s="202">
        <v>0</v>
      </c>
      <c r="D11" s="202">
        <v>0</v>
      </c>
      <c r="E11" s="202">
        <v>0</v>
      </c>
      <c r="F11" s="202">
        <f t="shared" si="1"/>
        <v>0</v>
      </c>
      <c r="G11" s="202">
        <v>0</v>
      </c>
      <c r="H11" s="202">
        <v>0</v>
      </c>
      <c r="I11" s="202">
        <v>0</v>
      </c>
      <c r="J11" s="137">
        <f t="shared" si="0"/>
        <v>0</v>
      </c>
    </row>
    <row r="12" spans="1:11" ht="20.25" customHeight="1" x14ac:dyDescent="0.2">
      <c r="A12" s="199" t="s">
        <v>152</v>
      </c>
      <c r="B12" s="199"/>
      <c r="C12" s="202">
        <v>0</v>
      </c>
      <c r="D12" s="202">
        <v>0</v>
      </c>
      <c r="E12" s="202">
        <v>0</v>
      </c>
      <c r="F12" s="202">
        <f t="shared" si="1"/>
        <v>0</v>
      </c>
      <c r="G12" s="202">
        <v>0</v>
      </c>
      <c r="H12" s="202">
        <v>0</v>
      </c>
      <c r="I12" s="202">
        <v>0</v>
      </c>
      <c r="J12" s="137">
        <f t="shared" si="0"/>
        <v>0</v>
      </c>
    </row>
    <row r="13" spans="1:11" ht="21.75" customHeight="1" x14ac:dyDescent="0.2">
      <c r="A13" s="199" t="s">
        <v>153</v>
      </c>
      <c r="B13" s="1652"/>
      <c r="C13" s="202">
        <v>0</v>
      </c>
      <c r="D13" s="202">
        <v>0</v>
      </c>
      <c r="E13" s="202">
        <v>0</v>
      </c>
      <c r="F13" s="202">
        <f t="shared" si="1"/>
        <v>0</v>
      </c>
      <c r="G13" s="202">
        <v>0</v>
      </c>
      <c r="H13" s="202">
        <v>0</v>
      </c>
      <c r="I13" s="202">
        <v>0</v>
      </c>
      <c r="J13" s="137">
        <f t="shared" si="0"/>
        <v>0</v>
      </c>
    </row>
    <row r="14" spans="1:11" ht="21.75" customHeight="1" x14ac:dyDescent="0.2">
      <c r="A14" s="199" t="s">
        <v>154</v>
      </c>
      <c r="B14" s="199"/>
      <c r="C14" s="202">
        <v>0</v>
      </c>
      <c r="D14" s="202">
        <v>0</v>
      </c>
      <c r="E14" s="202">
        <v>0</v>
      </c>
      <c r="F14" s="202">
        <f t="shared" si="1"/>
        <v>0</v>
      </c>
      <c r="G14" s="202">
        <v>0</v>
      </c>
      <c r="H14" s="202">
        <v>0</v>
      </c>
      <c r="I14" s="202">
        <v>0</v>
      </c>
      <c r="J14" s="137">
        <f t="shared" si="0"/>
        <v>0</v>
      </c>
    </row>
    <row r="15" spans="1:11" ht="36.75" customHeight="1" x14ac:dyDescent="0.2">
      <c r="A15" s="1129" t="s">
        <v>265</v>
      </c>
      <c r="B15" s="1129"/>
      <c r="C15" s="202">
        <v>0</v>
      </c>
      <c r="D15" s="202">
        <v>0</v>
      </c>
      <c r="E15" s="202">
        <v>0</v>
      </c>
      <c r="F15" s="202">
        <f t="shared" si="1"/>
        <v>0</v>
      </c>
      <c r="G15" s="202">
        <v>0</v>
      </c>
      <c r="H15" s="202">
        <v>0</v>
      </c>
      <c r="I15" s="202">
        <v>0</v>
      </c>
      <c r="J15" s="137">
        <f t="shared" si="0"/>
        <v>0</v>
      </c>
    </row>
    <row r="16" spans="1:11" ht="25.5" customHeight="1" x14ac:dyDescent="0.2">
      <c r="A16" s="199" t="s">
        <v>155</v>
      </c>
      <c r="B16" s="199"/>
      <c r="C16" s="202">
        <v>0</v>
      </c>
      <c r="D16" s="202">
        <v>0</v>
      </c>
      <c r="E16" s="202">
        <v>0</v>
      </c>
      <c r="F16" s="202">
        <f t="shared" si="1"/>
        <v>0</v>
      </c>
      <c r="G16" s="202">
        <v>0</v>
      </c>
      <c r="H16" s="202">
        <v>0</v>
      </c>
      <c r="I16" s="202">
        <v>0</v>
      </c>
      <c r="J16" s="137">
        <f t="shared" si="0"/>
        <v>0</v>
      </c>
    </row>
    <row r="17" spans="1:10" ht="26.25" customHeight="1" x14ac:dyDescent="0.2">
      <c r="A17" s="199" t="s">
        <v>230</v>
      </c>
      <c r="B17" s="1652"/>
      <c r="C17" s="202">
        <v>0</v>
      </c>
      <c r="D17" s="202">
        <v>0</v>
      </c>
      <c r="E17" s="202">
        <v>0</v>
      </c>
      <c r="F17" s="202">
        <f t="shared" si="1"/>
        <v>0</v>
      </c>
      <c r="G17" s="202">
        <v>0</v>
      </c>
      <c r="H17" s="202">
        <v>0</v>
      </c>
      <c r="I17" s="202">
        <v>0</v>
      </c>
      <c r="J17" s="137">
        <f t="shared" si="0"/>
        <v>0</v>
      </c>
    </row>
    <row r="18" spans="1:10" ht="25.5" customHeight="1" x14ac:dyDescent="0.2">
      <c r="A18" s="199" t="s">
        <v>231</v>
      </c>
      <c r="B18" s="199"/>
      <c r="C18" s="202">
        <v>0</v>
      </c>
      <c r="D18" s="202">
        <v>0</v>
      </c>
      <c r="E18" s="202">
        <f>SUM(E10:E17)</f>
        <v>0</v>
      </c>
      <c r="F18" s="202">
        <f t="shared" si="1"/>
        <v>0</v>
      </c>
      <c r="G18" s="202">
        <v>0</v>
      </c>
      <c r="H18" s="202">
        <v>0</v>
      </c>
      <c r="I18" s="202">
        <v>0</v>
      </c>
      <c r="J18" s="137">
        <f t="shared" si="0"/>
        <v>0</v>
      </c>
    </row>
    <row r="19" spans="1:10" ht="21.75" customHeight="1" x14ac:dyDescent="0.2">
      <c r="A19" s="1130" t="s">
        <v>211</v>
      </c>
      <c r="B19" s="1130"/>
      <c r="C19" s="202">
        <v>0</v>
      </c>
      <c r="D19" s="202">
        <v>0</v>
      </c>
      <c r="E19" s="202">
        <v>0</v>
      </c>
      <c r="F19" s="202">
        <f t="shared" si="1"/>
        <v>0</v>
      </c>
      <c r="G19" s="202">
        <v>0</v>
      </c>
      <c r="H19" s="202">
        <v>0</v>
      </c>
      <c r="I19" s="202">
        <v>0</v>
      </c>
      <c r="J19" s="137">
        <f t="shared" si="0"/>
        <v>0</v>
      </c>
    </row>
    <row r="20" spans="1:10" ht="21.75" customHeight="1" x14ac:dyDescent="0.2">
      <c r="A20" s="225" t="s">
        <v>25</v>
      </c>
      <c r="B20" s="225">
        <f>SUM(B8:B19)</f>
        <v>0</v>
      </c>
      <c r="C20" s="225">
        <f t="shared" ref="C20:J20" si="2">SUM(C8:C19)</f>
        <v>0</v>
      </c>
      <c r="D20" s="225">
        <f t="shared" si="2"/>
        <v>0</v>
      </c>
      <c r="E20" s="225">
        <f t="shared" si="2"/>
        <v>0</v>
      </c>
      <c r="F20" s="137">
        <f>SUM(F8:F19)</f>
        <v>0</v>
      </c>
      <c r="G20" s="225">
        <f t="shared" si="2"/>
        <v>0</v>
      </c>
      <c r="H20" s="225">
        <f t="shared" si="2"/>
        <v>0</v>
      </c>
      <c r="I20" s="225">
        <f t="shared" si="2"/>
        <v>0</v>
      </c>
      <c r="J20" s="225">
        <f t="shared" si="2"/>
        <v>0</v>
      </c>
    </row>
    <row r="21" spans="1:10" ht="21.75" customHeight="1" x14ac:dyDescent="0.2">
      <c r="A21" s="225" t="s">
        <v>1111</v>
      </c>
      <c r="B21" s="1422"/>
      <c r="C21" s="1423"/>
      <c r="D21" s="1423"/>
      <c r="E21" s="1423"/>
      <c r="F21" s="1423"/>
      <c r="G21" s="1423"/>
      <c r="H21" s="1423"/>
      <c r="I21" s="1423"/>
      <c r="J21" s="1424"/>
    </row>
    <row r="22" spans="1:10" ht="21.75" customHeight="1" x14ac:dyDescent="0.2">
      <c r="A22" s="199" t="s">
        <v>148</v>
      </c>
      <c r="B22" s="199"/>
      <c r="C22" s="202">
        <v>0</v>
      </c>
      <c r="D22" s="202">
        <v>0</v>
      </c>
      <c r="E22" s="202">
        <v>0</v>
      </c>
      <c r="F22" s="202">
        <f t="shared" si="1"/>
        <v>0</v>
      </c>
      <c r="G22" s="202">
        <v>0</v>
      </c>
      <c r="H22" s="202">
        <v>0</v>
      </c>
      <c r="I22" s="202">
        <v>0</v>
      </c>
      <c r="J22" s="137">
        <f t="shared" ref="J22:J33" si="3">SUM(G22:I22)</f>
        <v>0</v>
      </c>
    </row>
    <row r="23" spans="1:10" ht="21.75" customHeight="1" x14ac:dyDescent="0.2">
      <c r="A23" s="199" t="s">
        <v>149</v>
      </c>
      <c r="B23" s="199"/>
      <c r="C23" s="202">
        <v>0</v>
      </c>
      <c r="D23" s="202">
        <v>0</v>
      </c>
      <c r="E23" s="202">
        <v>0</v>
      </c>
      <c r="F23" s="202">
        <f t="shared" si="1"/>
        <v>0</v>
      </c>
      <c r="G23" s="202">
        <v>0</v>
      </c>
      <c r="H23" s="202">
        <v>0</v>
      </c>
      <c r="I23" s="202">
        <v>0</v>
      </c>
      <c r="J23" s="137">
        <f t="shared" si="3"/>
        <v>0</v>
      </c>
    </row>
    <row r="24" spans="1:10" ht="21.75" customHeight="1" x14ac:dyDescent="0.2">
      <c r="A24" s="199" t="s">
        <v>150</v>
      </c>
      <c r="B24" s="199"/>
      <c r="C24" s="202">
        <v>0</v>
      </c>
      <c r="D24" s="202">
        <v>0</v>
      </c>
      <c r="E24" s="202">
        <v>0</v>
      </c>
      <c r="F24" s="202">
        <f t="shared" si="1"/>
        <v>0</v>
      </c>
      <c r="G24" s="202">
        <v>0</v>
      </c>
      <c r="H24" s="202">
        <v>0</v>
      </c>
      <c r="I24" s="202">
        <v>0</v>
      </c>
      <c r="J24" s="137">
        <f t="shared" si="3"/>
        <v>0</v>
      </c>
    </row>
    <row r="25" spans="1:10" ht="21.75" customHeight="1" x14ac:dyDescent="0.2">
      <c r="A25" s="199" t="s">
        <v>151</v>
      </c>
      <c r="B25" s="199"/>
      <c r="C25" s="202">
        <v>0</v>
      </c>
      <c r="D25" s="202">
        <v>0</v>
      </c>
      <c r="E25" s="202">
        <v>0</v>
      </c>
      <c r="F25" s="202">
        <f t="shared" si="1"/>
        <v>0</v>
      </c>
      <c r="G25" s="202">
        <v>0</v>
      </c>
      <c r="H25" s="202">
        <v>0</v>
      </c>
      <c r="I25" s="202">
        <v>0</v>
      </c>
      <c r="J25" s="137">
        <f t="shared" si="3"/>
        <v>0</v>
      </c>
    </row>
    <row r="26" spans="1:10" ht="21.75" customHeight="1" x14ac:dyDescent="0.2">
      <c r="A26" s="199" t="s">
        <v>152</v>
      </c>
      <c r="B26" s="199"/>
      <c r="C26" s="202">
        <v>0</v>
      </c>
      <c r="D26" s="202">
        <v>0</v>
      </c>
      <c r="E26" s="202">
        <v>0</v>
      </c>
      <c r="F26" s="202">
        <f t="shared" si="1"/>
        <v>0</v>
      </c>
      <c r="G26" s="202">
        <v>0</v>
      </c>
      <c r="H26" s="202">
        <v>0</v>
      </c>
      <c r="I26" s="202">
        <v>0</v>
      </c>
      <c r="J26" s="137">
        <f t="shared" si="3"/>
        <v>0</v>
      </c>
    </row>
    <row r="27" spans="1:10" ht="21.75" customHeight="1" x14ac:dyDescent="0.2">
      <c r="A27" s="199" t="s">
        <v>153</v>
      </c>
      <c r="B27" s="199"/>
      <c r="C27" s="202">
        <v>0</v>
      </c>
      <c r="D27" s="202">
        <v>0</v>
      </c>
      <c r="E27" s="202">
        <v>0</v>
      </c>
      <c r="F27" s="202">
        <f t="shared" si="1"/>
        <v>0</v>
      </c>
      <c r="G27" s="202">
        <v>0</v>
      </c>
      <c r="H27" s="202">
        <v>0</v>
      </c>
      <c r="I27" s="202">
        <v>0</v>
      </c>
      <c r="J27" s="137">
        <f t="shared" si="3"/>
        <v>0</v>
      </c>
    </row>
    <row r="28" spans="1:10" ht="21.75" customHeight="1" x14ac:dyDescent="0.2">
      <c r="A28" s="199" t="s">
        <v>154</v>
      </c>
      <c r="B28" s="199"/>
      <c r="C28" s="202">
        <v>0</v>
      </c>
      <c r="D28" s="202">
        <v>0</v>
      </c>
      <c r="E28" s="202">
        <v>0</v>
      </c>
      <c r="F28" s="202">
        <f t="shared" si="1"/>
        <v>0</v>
      </c>
      <c r="G28" s="202">
        <v>0</v>
      </c>
      <c r="H28" s="202">
        <v>0</v>
      </c>
      <c r="I28" s="202">
        <v>0</v>
      </c>
      <c r="J28" s="137">
        <f t="shared" si="3"/>
        <v>0</v>
      </c>
    </row>
    <row r="29" spans="1:10" ht="36" customHeight="1" x14ac:dyDescent="0.2">
      <c r="A29" s="1129" t="s">
        <v>265</v>
      </c>
      <c r="B29" s="1129"/>
      <c r="C29" s="202">
        <v>0</v>
      </c>
      <c r="D29" s="202">
        <v>0</v>
      </c>
      <c r="E29" s="202">
        <v>0</v>
      </c>
      <c r="F29" s="202">
        <f t="shared" si="1"/>
        <v>0</v>
      </c>
      <c r="G29" s="202">
        <v>0</v>
      </c>
      <c r="H29" s="202">
        <v>0</v>
      </c>
      <c r="I29" s="202">
        <v>0</v>
      </c>
      <c r="J29" s="137">
        <f t="shared" si="3"/>
        <v>0</v>
      </c>
    </row>
    <row r="30" spans="1:10" ht="21.75" customHeight="1" x14ac:dyDescent="0.2">
      <c r="A30" s="199" t="s">
        <v>155</v>
      </c>
      <c r="B30" s="199"/>
      <c r="C30" s="202">
        <v>0</v>
      </c>
      <c r="D30" s="202">
        <v>0</v>
      </c>
      <c r="E30" s="202">
        <v>0</v>
      </c>
      <c r="F30" s="202">
        <f t="shared" si="1"/>
        <v>0</v>
      </c>
      <c r="G30" s="202">
        <v>0</v>
      </c>
      <c r="H30" s="202">
        <v>0</v>
      </c>
      <c r="I30" s="202">
        <v>0</v>
      </c>
      <c r="J30" s="137">
        <f t="shared" si="3"/>
        <v>0</v>
      </c>
    </row>
    <row r="31" spans="1:10" ht="21.75" customHeight="1" x14ac:dyDescent="0.2">
      <c r="A31" s="199" t="s">
        <v>230</v>
      </c>
      <c r="B31" s="199"/>
      <c r="C31" s="202">
        <v>0</v>
      </c>
      <c r="D31" s="202">
        <v>0</v>
      </c>
      <c r="E31" s="202">
        <v>0</v>
      </c>
      <c r="F31" s="202">
        <f t="shared" si="1"/>
        <v>0</v>
      </c>
      <c r="G31" s="202">
        <v>0</v>
      </c>
      <c r="H31" s="202">
        <v>0</v>
      </c>
      <c r="I31" s="202">
        <v>0</v>
      </c>
      <c r="J31" s="137">
        <f t="shared" si="3"/>
        <v>0</v>
      </c>
    </row>
    <row r="32" spans="1:10" ht="21.75" customHeight="1" x14ac:dyDescent="0.2">
      <c r="A32" s="199" t="s">
        <v>231</v>
      </c>
      <c r="B32" s="199"/>
      <c r="C32" s="202">
        <v>0</v>
      </c>
      <c r="D32" s="202">
        <v>0</v>
      </c>
      <c r="E32" s="202">
        <v>0</v>
      </c>
      <c r="F32" s="202">
        <f t="shared" si="1"/>
        <v>0</v>
      </c>
      <c r="G32" s="202">
        <v>0</v>
      </c>
      <c r="H32" s="202">
        <v>0</v>
      </c>
      <c r="I32" s="202">
        <v>0</v>
      </c>
      <c r="J32" s="137">
        <f t="shared" si="3"/>
        <v>0</v>
      </c>
    </row>
    <row r="33" spans="1:10" ht="21.75" customHeight="1" x14ac:dyDescent="0.2">
      <c r="A33" s="1130" t="s">
        <v>211</v>
      </c>
      <c r="B33" s="1130"/>
      <c r="C33" s="202">
        <v>0</v>
      </c>
      <c r="D33" s="202">
        <v>0</v>
      </c>
      <c r="E33" s="202">
        <v>0</v>
      </c>
      <c r="F33" s="202">
        <f t="shared" si="1"/>
        <v>0</v>
      </c>
      <c r="G33" s="202">
        <v>0</v>
      </c>
      <c r="H33" s="202">
        <v>0</v>
      </c>
      <c r="I33" s="202">
        <v>0</v>
      </c>
      <c r="J33" s="137">
        <f t="shared" si="3"/>
        <v>0</v>
      </c>
    </row>
    <row r="34" spans="1:10" ht="15.95" customHeight="1" x14ac:dyDescent="0.2">
      <c r="A34" s="225" t="s">
        <v>33</v>
      </c>
      <c r="B34" s="225">
        <f>SUM(B22:B33)</f>
        <v>0</v>
      </c>
      <c r="C34" s="225">
        <f t="shared" ref="C34:J34" si="4">SUM(C22:C33)</f>
        <v>0</v>
      </c>
      <c r="D34" s="225">
        <f t="shared" si="4"/>
        <v>0</v>
      </c>
      <c r="E34" s="225">
        <f t="shared" si="4"/>
        <v>0</v>
      </c>
      <c r="F34" s="225">
        <f t="shared" si="4"/>
        <v>0</v>
      </c>
      <c r="G34" s="225">
        <f t="shared" si="4"/>
        <v>0</v>
      </c>
      <c r="H34" s="225">
        <f t="shared" si="4"/>
        <v>0</v>
      </c>
      <c r="I34" s="225">
        <f t="shared" si="4"/>
        <v>0</v>
      </c>
      <c r="J34" s="225">
        <f t="shared" si="4"/>
        <v>0</v>
      </c>
    </row>
    <row r="35" spans="1:10" x14ac:dyDescent="0.2">
      <c r="A35" s="225" t="s">
        <v>462</v>
      </c>
      <c r="B35" s="225">
        <f>B20+B34</f>
        <v>0</v>
      </c>
      <c r="C35" s="225">
        <f t="shared" ref="C35:J35" si="5">C20+C34</f>
        <v>0</v>
      </c>
      <c r="D35" s="225">
        <f t="shared" si="5"/>
        <v>0</v>
      </c>
      <c r="E35" s="225">
        <f t="shared" si="5"/>
        <v>0</v>
      </c>
      <c r="F35" s="225">
        <f t="shared" si="5"/>
        <v>0</v>
      </c>
      <c r="G35" s="225">
        <f t="shared" si="5"/>
        <v>0</v>
      </c>
      <c r="H35" s="225">
        <f t="shared" si="5"/>
        <v>0</v>
      </c>
      <c r="I35" s="225">
        <f t="shared" si="5"/>
        <v>0</v>
      </c>
      <c r="J35" s="225">
        <f t="shared" si="5"/>
        <v>0</v>
      </c>
    </row>
    <row r="36" spans="1:10" x14ac:dyDescent="0.2">
      <c r="A36" s="216"/>
      <c r="B36" s="216"/>
      <c r="C36" s="400"/>
      <c r="D36" s="400"/>
      <c r="E36" s="400"/>
      <c r="F36" s="400"/>
      <c r="G36" s="400"/>
      <c r="H36" s="400"/>
      <c r="I36" s="400"/>
      <c r="J36" s="400"/>
    </row>
    <row r="37" spans="1:10" x14ac:dyDescent="0.2">
      <c r="A37" s="216"/>
      <c r="B37" s="216"/>
      <c r="C37" s="400"/>
      <c r="D37" s="400"/>
      <c r="E37" s="400"/>
      <c r="F37" s="400"/>
      <c r="G37" s="400"/>
      <c r="H37" s="400"/>
      <c r="I37" s="400"/>
      <c r="J37" s="431" t="s">
        <v>1245</v>
      </c>
    </row>
    <row r="38" spans="1:10" x14ac:dyDescent="0.2">
      <c r="A38" s="216"/>
      <c r="B38" s="216"/>
      <c r="C38" s="400"/>
      <c r="D38" s="400"/>
      <c r="E38" s="400"/>
      <c r="F38" s="400"/>
      <c r="G38" s="400"/>
      <c r="H38" s="400"/>
      <c r="I38" s="400"/>
      <c r="J38" s="400"/>
    </row>
    <row r="39" spans="1:10" x14ac:dyDescent="0.2">
      <c r="A39" s="216"/>
      <c r="B39" s="216"/>
      <c r="C39" s="400"/>
      <c r="D39" s="400"/>
      <c r="E39" s="400"/>
      <c r="F39" s="400"/>
      <c r="G39" s="400"/>
      <c r="H39" s="400"/>
      <c r="I39" s="400"/>
      <c r="J39" s="400"/>
    </row>
    <row r="40" spans="1:10" x14ac:dyDescent="0.2">
      <c r="A40" s="216"/>
      <c r="B40" s="216"/>
      <c r="C40" s="400"/>
      <c r="D40" s="400"/>
      <c r="E40" s="400"/>
      <c r="F40" s="400"/>
      <c r="G40" s="400"/>
      <c r="H40" s="400"/>
      <c r="I40" s="400"/>
      <c r="J40" s="400"/>
    </row>
    <row r="41" spans="1:10" x14ac:dyDescent="0.2">
      <c r="A41" s="216"/>
      <c r="B41" s="216"/>
      <c r="C41" s="400"/>
      <c r="D41" s="400"/>
      <c r="E41" s="400"/>
      <c r="F41" s="400"/>
      <c r="G41" s="400"/>
      <c r="H41" s="400"/>
      <c r="I41" s="400"/>
      <c r="J41" s="400"/>
    </row>
    <row r="42" spans="1:10" x14ac:dyDescent="0.2">
      <c r="A42" s="216"/>
      <c r="B42" s="216"/>
      <c r="C42" s="400"/>
      <c r="D42" s="400"/>
      <c r="E42" s="400"/>
      <c r="F42" s="400"/>
      <c r="G42" s="400"/>
      <c r="H42" s="400"/>
      <c r="I42" s="400"/>
      <c r="J42" s="400"/>
    </row>
    <row r="43" spans="1:10" x14ac:dyDescent="0.2">
      <c r="A43" s="216"/>
      <c r="B43" s="216"/>
      <c r="C43" s="400"/>
      <c r="D43" s="400"/>
      <c r="E43" s="400"/>
      <c r="F43" s="400"/>
      <c r="G43" s="400"/>
      <c r="H43" s="400"/>
      <c r="I43" s="400"/>
      <c r="J43" s="400"/>
    </row>
    <row r="44" spans="1:10" x14ac:dyDescent="0.2">
      <c r="A44" s="216"/>
      <c r="B44" s="216"/>
      <c r="C44" s="400"/>
      <c r="D44" s="400"/>
      <c r="E44" s="400"/>
      <c r="F44" s="400"/>
      <c r="G44" s="400"/>
      <c r="H44" s="400"/>
      <c r="I44" s="400"/>
      <c r="J44" s="400"/>
    </row>
    <row r="45" spans="1:10" x14ac:dyDescent="0.2">
      <c r="A45" s="216"/>
      <c r="B45" s="216"/>
      <c r="C45" s="400"/>
      <c r="D45" s="400"/>
      <c r="E45" s="400"/>
      <c r="F45" s="400"/>
      <c r="G45" s="400"/>
      <c r="H45" s="400"/>
      <c r="I45" s="400"/>
      <c r="J45" s="400"/>
    </row>
    <row r="46" spans="1:10" x14ac:dyDescent="0.2">
      <c r="A46" s="216"/>
      <c r="B46" s="216"/>
      <c r="C46" s="400"/>
      <c r="D46" s="400"/>
      <c r="E46" s="400"/>
      <c r="F46" s="400"/>
      <c r="G46" s="400"/>
      <c r="H46" s="400"/>
      <c r="I46" s="400"/>
      <c r="J46" s="400"/>
    </row>
    <row r="47" spans="1:10" x14ac:dyDescent="0.2">
      <c r="A47" s="216"/>
      <c r="B47" s="216"/>
      <c r="C47" s="400"/>
      <c r="D47" s="400"/>
      <c r="E47" s="400"/>
      <c r="F47" s="400"/>
      <c r="G47" s="400"/>
      <c r="H47" s="400"/>
      <c r="I47" s="400"/>
      <c r="J47" s="400"/>
    </row>
    <row r="48" spans="1:10" x14ac:dyDescent="0.2">
      <c r="A48" s="216"/>
      <c r="B48" s="216"/>
      <c r="C48" s="400"/>
      <c r="D48" s="400"/>
      <c r="E48" s="400"/>
      <c r="F48" s="400"/>
      <c r="G48" s="400"/>
      <c r="H48" s="400"/>
      <c r="I48" s="400"/>
      <c r="J48" s="400"/>
    </row>
    <row r="49" spans="1:10" x14ac:dyDescent="0.2">
      <c r="A49" s="216"/>
      <c r="B49" s="216"/>
      <c r="C49" s="400"/>
      <c r="D49" s="400"/>
      <c r="E49" s="400"/>
      <c r="F49" s="400"/>
      <c r="G49" s="400"/>
      <c r="H49" s="400"/>
      <c r="I49" s="400"/>
      <c r="J49" s="400"/>
    </row>
    <row r="50" spans="1:10" x14ac:dyDescent="0.2">
      <c r="A50" s="216"/>
      <c r="B50" s="216"/>
      <c r="C50" s="400"/>
      <c r="D50" s="400"/>
      <c r="E50" s="400"/>
      <c r="F50" s="400"/>
      <c r="G50" s="400"/>
      <c r="H50" s="400"/>
      <c r="I50" s="400"/>
      <c r="J50" s="400"/>
    </row>
    <row r="51" spans="1:10" x14ac:dyDescent="0.2">
      <c r="A51" s="216"/>
      <c r="B51" s="216"/>
      <c r="C51" s="400"/>
      <c r="D51" s="400"/>
      <c r="E51" s="400"/>
      <c r="F51" s="400"/>
      <c r="G51" s="400"/>
      <c r="H51" s="400"/>
      <c r="I51" s="400"/>
      <c r="J51" s="400"/>
    </row>
    <row r="52" spans="1:10" x14ac:dyDescent="0.2">
      <c r="A52" s="216"/>
      <c r="B52" s="216"/>
      <c r="C52" s="400"/>
      <c r="D52" s="400"/>
      <c r="E52" s="400"/>
      <c r="F52" s="400"/>
      <c r="G52" s="400"/>
      <c r="H52" s="400"/>
      <c r="I52" s="400"/>
      <c r="J52" s="400"/>
    </row>
    <row r="53" spans="1:10" x14ac:dyDescent="0.2">
      <c r="A53" s="216"/>
      <c r="B53" s="216"/>
      <c r="C53" s="400"/>
      <c r="D53" s="400"/>
      <c r="E53" s="400"/>
      <c r="F53" s="400"/>
      <c r="G53" s="400"/>
      <c r="H53" s="400"/>
      <c r="I53" s="400"/>
      <c r="J53" s="400"/>
    </row>
    <row r="54" spans="1:10" x14ac:dyDescent="0.2">
      <c r="A54" s="216"/>
      <c r="B54" s="216"/>
      <c r="C54" s="400"/>
      <c r="D54" s="400"/>
      <c r="E54" s="400"/>
      <c r="F54" s="400"/>
      <c r="G54" s="400"/>
      <c r="H54" s="400"/>
      <c r="I54" s="400"/>
      <c r="J54" s="400"/>
    </row>
    <row r="55" spans="1:10" x14ac:dyDescent="0.2">
      <c r="A55" s="216"/>
      <c r="B55" s="216"/>
      <c r="C55" s="400"/>
      <c r="D55" s="400"/>
      <c r="E55" s="400"/>
      <c r="F55" s="400"/>
      <c r="G55" s="400"/>
      <c r="H55" s="400"/>
      <c r="I55" s="400"/>
      <c r="J55" s="400"/>
    </row>
    <row r="56" spans="1:10" x14ac:dyDescent="0.2">
      <c r="A56" s="216"/>
      <c r="B56" s="216"/>
      <c r="C56" s="400"/>
      <c r="D56" s="400"/>
      <c r="E56" s="400"/>
      <c r="F56" s="400"/>
      <c r="G56" s="400"/>
      <c r="H56" s="400"/>
      <c r="I56" s="400"/>
      <c r="J56" s="400"/>
    </row>
    <row r="57" spans="1:10" x14ac:dyDescent="0.2">
      <c r="A57" s="216"/>
      <c r="B57" s="216"/>
      <c r="C57" s="400"/>
      <c r="D57" s="400"/>
      <c r="E57" s="400"/>
      <c r="F57" s="400"/>
      <c r="G57" s="400"/>
      <c r="H57" s="400"/>
      <c r="I57" s="400"/>
      <c r="J57" s="400"/>
    </row>
    <row r="58" spans="1:10" x14ac:dyDescent="0.2">
      <c r="A58" s="216"/>
      <c r="B58" s="216"/>
      <c r="C58" s="400"/>
      <c r="D58" s="400"/>
      <c r="E58" s="400"/>
      <c r="F58" s="400"/>
      <c r="G58" s="400"/>
      <c r="H58" s="400"/>
      <c r="I58" s="400"/>
      <c r="J58" s="400"/>
    </row>
    <row r="59" spans="1:10" x14ac:dyDescent="0.2">
      <c r="A59" s="216"/>
      <c r="B59" s="216"/>
      <c r="C59" s="400"/>
      <c r="D59" s="400"/>
      <c r="E59" s="400"/>
      <c r="F59" s="400"/>
      <c r="G59" s="400"/>
      <c r="H59" s="400"/>
      <c r="I59" s="400"/>
      <c r="J59" s="400"/>
    </row>
    <row r="60" spans="1:10" x14ac:dyDescent="0.2">
      <c r="A60" s="216"/>
      <c r="B60" s="216"/>
      <c r="C60" s="400"/>
      <c r="D60" s="400"/>
      <c r="E60" s="400"/>
      <c r="F60" s="400"/>
      <c r="G60" s="400"/>
      <c r="H60" s="400"/>
      <c r="I60" s="400"/>
      <c r="J60" s="400"/>
    </row>
    <row r="61" spans="1:10" x14ac:dyDescent="0.2">
      <c r="A61" s="216"/>
      <c r="B61" s="216"/>
      <c r="C61" s="400"/>
      <c r="D61" s="400"/>
      <c r="E61" s="400"/>
      <c r="F61" s="400"/>
      <c r="G61" s="400"/>
      <c r="H61" s="400"/>
      <c r="I61" s="400"/>
      <c r="J61" s="400"/>
    </row>
    <row r="62" spans="1:10" x14ac:dyDescent="0.2">
      <c r="A62" s="216"/>
      <c r="B62" s="216"/>
      <c r="C62" s="400"/>
      <c r="D62" s="400"/>
      <c r="E62" s="400"/>
      <c r="F62" s="400"/>
      <c r="G62" s="400"/>
      <c r="H62" s="400"/>
      <c r="I62" s="400"/>
      <c r="J62" s="400"/>
    </row>
    <row r="63" spans="1:10" x14ac:dyDescent="0.2">
      <c r="A63" s="216"/>
      <c r="B63" s="216"/>
      <c r="C63" s="400"/>
      <c r="D63" s="400"/>
      <c r="E63" s="400"/>
      <c r="F63" s="400"/>
      <c r="G63" s="400"/>
      <c r="H63" s="400"/>
      <c r="I63" s="400"/>
      <c r="J63" s="400"/>
    </row>
    <row r="64" spans="1:10" x14ac:dyDescent="0.2">
      <c r="A64" s="216"/>
      <c r="B64" s="216"/>
      <c r="C64" s="400"/>
      <c r="D64" s="400"/>
      <c r="E64" s="400"/>
      <c r="F64" s="400"/>
      <c r="G64" s="400"/>
      <c r="H64" s="400"/>
      <c r="I64" s="400"/>
      <c r="J64" s="400"/>
    </row>
    <row r="65" spans="1:10" x14ac:dyDescent="0.2">
      <c r="A65" s="216"/>
      <c r="B65" s="216"/>
      <c r="C65" s="400"/>
      <c r="D65" s="400"/>
      <c r="E65" s="400"/>
      <c r="F65" s="400"/>
      <c r="G65" s="400"/>
      <c r="H65" s="400"/>
      <c r="I65" s="400"/>
      <c r="J65" s="400"/>
    </row>
    <row r="66" spans="1:10" x14ac:dyDescent="0.2">
      <c r="A66" s="216"/>
      <c r="B66" s="216"/>
      <c r="C66" s="400"/>
      <c r="D66" s="400"/>
      <c r="E66" s="400"/>
      <c r="F66" s="400"/>
      <c r="G66" s="400"/>
      <c r="H66" s="400"/>
      <c r="I66" s="400"/>
      <c r="J66" s="400"/>
    </row>
    <row r="67" spans="1:10" x14ac:dyDescent="0.2">
      <c r="A67" s="216"/>
      <c r="B67" s="216"/>
      <c r="C67" s="400"/>
      <c r="D67" s="400"/>
      <c r="E67" s="400"/>
      <c r="F67" s="400"/>
      <c r="G67" s="400"/>
      <c r="H67" s="400"/>
      <c r="I67" s="400"/>
      <c r="J67" s="400"/>
    </row>
    <row r="68" spans="1:10" x14ac:dyDescent="0.2">
      <c r="A68" s="216"/>
      <c r="B68" s="216"/>
      <c r="C68" s="400"/>
      <c r="D68" s="400"/>
      <c r="E68" s="400"/>
      <c r="F68" s="400"/>
      <c r="G68" s="400"/>
      <c r="H68" s="400"/>
      <c r="I68" s="400"/>
      <c r="J68" s="400"/>
    </row>
    <row r="69" spans="1:10" x14ac:dyDescent="0.2">
      <c r="A69" s="216"/>
      <c r="B69" s="216"/>
      <c r="C69" s="400"/>
      <c r="D69" s="400"/>
      <c r="E69" s="400"/>
      <c r="F69" s="400"/>
      <c r="G69" s="400"/>
      <c r="H69" s="400"/>
      <c r="I69" s="400"/>
      <c r="J69" s="400"/>
    </row>
    <row r="70" spans="1:10" x14ac:dyDescent="0.2">
      <c r="A70" s="216"/>
      <c r="B70" s="216"/>
      <c r="C70" s="400"/>
      <c r="D70" s="400"/>
      <c r="E70" s="400"/>
      <c r="F70" s="400"/>
      <c r="G70" s="400"/>
      <c r="H70" s="400"/>
      <c r="I70" s="400"/>
      <c r="J70" s="400"/>
    </row>
    <row r="71" spans="1:10" x14ac:dyDescent="0.2">
      <c r="A71" s="216"/>
      <c r="B71" s="216"/>
      <c r="C71" s="400"/>
      <c r="D71" s="400"/>
      <c r="E71" s="400"/>
      <c r="F71" s="400"/>
      <c r="G71" s="400"/>
      <c r="H71" s="400"/>
      <c r="I71" s="400"/>
      <c r="J71" s="400"/>
    </row>
    <row r="72" spans="1:10" x14ac:dyDescent="0.2">
      <c r="A72" s="216"/>
      <c r="B72" s="216"/>
      <c r="C72" s="400"/>
      <c r="D72" s="400"/>
      <c r="E72" s="400"/>
      <c r="F72" s="400"/>
      <c r="G72" s="400"/>
      <c r="H72" s="400"/>
      <c r="I72" s="400"/>
      <c r="J72" s="400"/>
    </row>
    <row r="73" spans="1:10" x14ac:dyDescent="0.2">
      <c r="A73" s="216"/>
      <c r="B73" s="216"/>
      <c r="C73" s="400"/>
      <c r="D73" s="400"/>
      <c r="E73" s="400"/>
      <c r="F73" s="400"/>
      <c r="G73" s="400"/>
      <c r="H73" s="400"/>
      <c r="I73" s="400"/>
      <c r="J73" s="400"/>
    </row>
    <row r="74" spans="1:10" x14ac:dyDescent="0.2">
      <c r="A74" s="216"/>
      <c r="B74" s="216"/>
      <c r="C74" s="400"/>
      <c r="D74" s="400"/>
      <c r="E74" s="400"/>
      <c r="F74" s="400"/>
      <c r="G74" s="400"/>
      <c r="H74" s="400"/>
      <c r="I74" s="400"/>
      <c r="J74" s="400"/>
    </row>
    <row r="75" spans="1:10" x14ac:dyDescent="0.2">
      <c r="A75" s="216"/>
      <c r="B75" s="216"/>
      <c r="C75" s="400"/>
      <c r="D75" s="400"/>
      <c r="E75" s="400"/>
      <c r="F75" s="400"/>
      <c r="G75" s="400"/>
      <c r="H75" s="400"/>
      <c r="I75" s="400"/>
      <c r="J75" s="400"/>
    </row>
    <row r="76" spans="1:10" x14ac:dyDescent="0.2">
      <c r="A76" s="216"/>
      <c r="B76" s="216"/>
      <c r="C76" s="400"/>
      <c r="D76" s="400"/>
      <c r="E76" s="400"/>
      <c r="F76" s="400"/>
      <c r="G76" s="400"/>
      <c r="H76" s="400"/>
      <c r="I76" s="400"/>
      <c r="J76" s="400"/>
    </row>
    <row r="77" spans="1:10" x14ac:dyDescent="0.2">
      <c r="A77" s="216"/>
      <c r="B77" s="216"/>
      <c r="C77" s="400"/>
      <c r="D77" s="400"/>
      <c r="E77" s="400"/>
      <c r="F77" s="400"/>
      <c r="G77" s="400"/>
      <c r="H77" s="400"/>
      <c r="I77" s="400"/>
      <c r="J77" s="400"/>
    </row>
    <row r="78" spans="1:10" x14ac:dyDescent="0.2">
      <c r="A78" s="216"/>
      <c r="B78" s="216"/>
      <c r="C78" s="400"/>
      <c r="D78" s="400"/>
      <c r="E78" s="400"/>
      <c r="F78" s="400"/>
      <c r="G78" s="400"/>
      <c r="H78" s="400"/>
      <c r="I78" s="400"/>
      <c r="J78" s="400"/>
    </row>
    <row r="79" spans="1:10" x14ac:dyDescent="0.2">
      <c r="A79" s="216"/>
      <c r="B79" s="216"/>
      <c r="C79" s="400"/>
      <c r="D79" s="400"/>
      <c r="E79" s="400"/>
      <c r="F79" s="400"/>
      <c r="G79" s="400"/>
      <c r="H79" s="400"/>
      <c r="I79" s="400"/>
      <c r="J79" s="400"/>
    </row>
    <row r="80" spans="1:10" x14ac:dyDescent="0.2">
      <c r="A80" s="216"/>
      <c r="B80" s="216"/>
      <c r="C80" s="400"/>
      <c r="D80" s="400"/>
      <c r="E80" s="400"/>
      <c r="F80" s="400"/>
      <c r="G80" s="400"/>
      <c r="H80" s="400"/>
      <c r="I80" s="400"/>
      <c r="J80" s="400"/>
    </row>
    <row r="81" spans="1:10" x14ac:dyDescent="0.2">
      <c r="A81" s="216"/>
      <c r="B81" s="216"/>
      <c r="C81" s="400"/>
      <c r="D81" s="400"/>
      <c r="E81" s="400"/>
      <c r="F81" s="400"/>
      <c r="G81" s="400"/>
      <c r="H81" s="400"/>
      <c r="I81" s="400"/>
      <c r="J81" s="400"/>
    </row>
    <row r="82" spans="1:10" x14ac:dyDescent="0.2">
      <c r="A82" s="216"/>
      <c r="B82" s="216"/>
      <c r="C82" s="400"/>
      <c r="D82" s="400"/>
      <c r="E82" s="400"/>
      <c r="F82" s="400"/>
      <c r="G82" s="400"/>
      <c r="H82" s="400"/>
      <c r="I82" s="400"/>
      <c r="J82" s="400"/>
    </row>
    <row r="83" spans="1:10" x14ac:dyDescent="0.2">
      <c r="A83" s="216"/>
      <c r="B83" s="216"/>
      <c r="C83" s="400"/>
      <c r="D83" s="400"/>
      <c r="E83" s="400"/>
      <c r="F83" s="400"/>
      <c r="G83" s="400"/>
      <c r="H83" s="400"/>
      <c r="I83" s="400"/>
      <c r="J83" s="400"/>
    </row>
    <row r="84" spans="1:10" x14ac:dyDescent="0.2">
      <c r="A84" s="216"/>
      <c r="B84" s="216"/>
      <c r="C84" s="400"/>
      <c r="D84" s="400"/>
      <c r="E84" s="400"/>
      <c r="F84" s="400"/>
      <c r="G84" s="400"/>
      <c r="H84" s="400"/>
      <c r="I84" s="400"/>
      <c r="J84" s="400"/>
    </row>
    <row r="85" spans="1:10" x14ac:dyDescent="0.2">
      <c r="A85" s="216"/>
      <c r="B85" s="216"/>
      <c r="C85" s="400"/>
      <c r="D85" s="400"/>
      <c r="E85" s="400"/>
      <c r="F85" s="400"/>
      <c r="G85" s="400"/>
      <c r="H85" s="400"/>
      <c r="I85" s="400"/>
      <c r="J85" s="400"/>
    </row>
    <row r="86" spans="1:10" x14ac:dyDescent="0.2">
      <c r="A86" s="216"/>
      <c r="B86" s="216"/>
      <c r="C86" s="400"/>
      <c r="D86" s="400"/>
      <c r="E86" s="400"/>
      <c r="F86" s="400"/>
      <c r="G86" s="400"/>
      <c r="H86" s="400"/>
      <c r="I86" s="400"/>
      <c r="J86" s="400"/>
    </row>
    <row r="87" spans="1:10" x14ac:dyDescent="0.2">
      <c r="A87" s="216"/>
      <c r="B87" s="216"/>
      <c r="C87" s="400"/>
      <c r="D87" s="400"/>
      <c r="E87" s="400"/>
      <c r="F87" s="400"/>
      <c r="G87" s="400"/>
      <c r="H87" s="400"/>
      <c r="I87" s="400"/>
      <c r="J87" s="400"/>
    </row>
    <row r="88" spans="1:10" x14ac:dyDescent="0.2">
      <c r="A88" s="216"/>
      <c r="B88" s="216"/>
      <c r="C88" s="400"/>
      <c r="D88" s="400"/>
      <c r="E88" s="400"/>
      <c r="F88" s="400"/>
      <c r="G88" s="400"/>
      <c r="H88" s="400"/>
      <c r="I88" s="400"/>
      <c r="J88" s="400"/>
    </row>
    <row r="89" spans="1:10" x14ac:dyDescent="0.2">
      <c r="A89" s="216"/>
      <c r="B89" s="216"/>
      <c r="C89" s="400"/>
      <c r="D89" s="400"/>
      <c r="E89" s="400"/>
      <c r="F89" s="400"/>
      <c r="G89" s="400"/>
      <c r="H89" s="400"/>
      <c r="I89" s="400"/>
      <c r="J89" s="400"/>
    </row>
    <row r="90" spans="1:10" x14ac:dyDescent="0.2">
      <c r="A90" s="216"/>
      <c r="B90" s="216"/>
      <c r="C90" s="400"/>
      <c r="D90" s="400"/>
      <c r="E90" s="400"/>
      <c r="F90" s="400"/>
      <c r="G90" s="400"/>
      <c r="H90" s="400"/>
      <c r="I90" s="400"/>
      <c r="J90" s="400"/>
    </row>
    <row r="91" spans="1:10" x14ac:dyDescent="0.2">
      <c r="A91" s="216"/>
      <c r="B91" s="216"/>
      <c r="C91" s="400"/>
      <c r="D91" s="400"/>
      <c r="E91" s="400"/>
      <c r="F91" s="400"/>
      <c r="G91" s="400"/>
      <c r="H91" s="400"/>
      <c r="I91" s="400"/>
      <c r="J91" s="400"/>
    </row>
    <row r="92" spans="1:10" x14ac:dyDescent="0.2">
      <c r="A92" s="216"/>
      <c r="B92" s="216"/>
      <c r="C92" s="400"/>
      <c r="D92" s="400"/>
      <c r="E92" s="400"/>
      <c r="F92" s="400"/>
      <c r="G92" s="400"/>
      <c r="H92" s="400"/>
      <c r="I92" s="400"/>
      <c r="J92" s="400"/>
    </row>
    <row r="93" spans="1:10" x14ac:dyDescent="0.2">
      <c r="A93" s="216"/>
      <c r="B93" s="216"/>
      <c r="C93" s="400"/>
      <c r="D93" s="400"/>
      <c r="E93" s="400"/>
      <c r="F93" s="400"/>
      <c r="G93" s="400"/>
      <c r="H93" s="400"/>
      <c r="I93" s="400"/>
      <c r="J93" s="400"/>
    </row>
    <row r="94" spans="1:10" x14ac:dyDescent="0.2">
      <c r="A94" s="216"/>
      <c r="B94" s="216"/>
      <c r="C94" s="400"/>
      <c r="D94" s="400"/>
      <c r="E94" s="400"/>
      <c r="F94" s="400"/>
      <c r="G94" s="400"/>
      <c r="H94" s="400"/>
      <c r="I94" s="400"/>
      <c r="J94" s="400"/>
    </row>
    <row r="95" spans="1:10" x14ac:dyDescent="0.2">
      <c r="A95" s="216"/>
      <c r="B95" s="216"/>
      <c r="C95" s="400"/>
      <c r="D95" s="400"/>
      <c r="E95" s="400"/>
      <c r="F95" s="400"/>
      <c r="G95" s="400"/>
      <c r="H95" s="400"/>
      <c r="I95" s="400"/>
      <c r="J95" s="400"/>
    </row>
    <row r="96" spans="1:10" x14ac:dyDescent="0.2">
      <c r="A96" s="216"/>
      <c r="B96" s="216"/>
      <c r="C96" s="400"/>
      <c r="D96" s="400"/>
      <c r="E96" s="400"/>
      <c r="F96" s="400"/>
      <c r="G96" s="400"/>
      <c r="H96" s="400"/>
      <c r="I96" s="400"/>
      <c r="J96" s="400"/>
    </row>
    <row r="97" spans="1:10" x14ac:dyDescent="0.2">
      <c r="A97" s="216"/>
      <c r="B97" s="216"/>
      <c r="C97" s="400"/>
      <c r="D97" s="400"/>
      <c r="E97" s="400"/>
      <c r="F97" s="400"/>
      <c r="G97" s="400"/>
      <c r="H97" s="400"/>
      <c r="I97" s="400"/>
      <c r="J97" s="400"/>
    </row>
    <row r="98" spans="1:10" x14ac:dyDescent="0.2">
      <c r="A98" s="216"/>
      <c r="B98" s="216"/>
      <c r="C98" s="400"/>
      <c r="D98" s="400"/>
      <c r="E98" s="400"/>
      <c r="F98" s="400"/>
      <c r="G98" s="400"/>
      <c r="H98" s="400"/>
      <c r="I98" s="400"/>
      <c r="J98" s="400"/>
    </row>
    <row r="99" spans="1:10" x14ac:dyDescent="0.2">
      <c r="A99" s="216"/>
      <c r="B99" s="216"/>
      <c r="C99" s="400"/>
      <c r="D99" s="400"/>
      <c r="E99" s="400"/>
      <c r="F99" s="400"/>
      <c r="G99" s="400"/>
      <c r="H99" s="400"/>
      <c r="I99" s="400"/>
      <c r="J99" s="400"/>
    </row>
    <row r="100" spans="1:10" x14ac:dyDescent="0.2">
      <c r="A100" s="216"/>
      <c r="B100" s="216"/>
      <c r="C100" s="400"/>
      <c r="D100" s="400"/>
      <c r="E100" s="400"/>
      <c r="F100" s="400"/>
      <c r="G100" s="400"/>
      <c r="H100" s="400"/>
      <c r="I100" s="400"/>
      <c r="J100" s="400"/>
    </row>
    <row r="101" spans="1:10" x14ac:dyDescent="0.2">
      <c r="A101" s="216"/>
      <c r="B101" s="216"/>
      <c r="C101" s="400"/>
      <c r="D101" s="400"/>
      <c r="E101" s="400"/>
      <c r="F101" s="400"/>
      <c r="G101" s="400"/>
      <c r="H101" s="400"/>
      <c r="I101" s="400"/>
      <c r="J101" s="400"/>
    </row>
    <row r="102" spans="1:10" x14ac:dyDescent="0.2">
      <c r="A102" s="216"/>
      <c r="B102" s="216"/>
      <c r="C102" s="400"/>
      <c r="D102" s="400"/>
      <c r="E102" s="400"/>
      <c r="F102" s="400"/>
      <c r="G102" s="400"/>
      <c r="H102" s="400"/>
      <c r="I102" s="400"/>
      <c r="J102" s="400"/>
    </row>
    <row r="103" spans="1:10" x14ac:dyDescent="0.2">
      <c r="A103" s="216"/>
      <c r="B103" s="216"/>
      <c r="C103" s="400"/>
      <c r="D103" s="400"/>
      <c r="E103" s="400"/>
      <c r="F103" s="400"/>
      <c r="G103" s="400"/>
      <c r="H103" s="400"/>
      <c r="I103" s="400"/>
      <c r="J103" s="400"/>
    </row>
    <row r="104" spans="1:10" x14ac:dyDescent="0.2">
      <c r="A104" s="216"/>
      <c r="B104" s="216"/>
      <c r="C104" s="400"/>
      <c r="D104" s="400"/>
      <c r="E104" s="400"/>
      <c r="F104" s="400"/>
      <c r="G104" s="400"/>
      <c r="H104" s="400"/>
      <c r="I104" s="400"/>
      <c r="J104" s="400"/>
    </row>
    <row r="105" spans="1:10" x14ac:dyDescent="0.2">
      <c r="A105" s="216"/>
      <c r="B105" s="216"/>
      <c r="C105" s="400"/>
      <c r="D105" s="400"/>
      <c r="E105" s="400"/>
      <c r="F105" s="400"/>
      <c r="G105" s="400"/>
      <c r="H105" s="400"/>
      <c r="I105" s="400"/>
      <c r="J105" s="400"/>
    </row>
    <row r="106" spans="1:10" x14ac:dyDescent="0.2">
      <c r="A106" s="216"/>
      <c r="B106" s="216"/>
      <c r="C106" s="400"/>
      <c r="D106" s="400"/>
      <c r="E106" s="400"/>
      <c r="F106" s="400"/>
      <c r="G106" s="400"/>
      <c r="H106" s="400"/>
      <c r="I106" s="400"/>
      <c r="J106" s="400"/>
    </row>
    <row r="107" spans="1:10" x14ac:dyDescent="0.2">
      <c r="A107" s="216"/>
      <c r="B107" s="216"/>
      <c r="C107" s="400"/>
      <c r="D107" s="400"/>
      <c r="E107" s="400"/>
      <c r="F107" s="400"/>
      <c r="G107" s="400"/>
      <c r="H107" s="400"/>
      <c r="I107" s="400"/>
      <c r="J107" s="400"/>
    </row>
    <row r="108" spans="1:10" x14ac:dyDescent="0.2">
      <c r="A108" s="216"/>
      <c r="B108" s="216"/>
      <c r="C108" s="400"/>
      <c r="D108" s="400"/>
      <c r="E108" s="400"/>
      <c r="F108" s="400"/>
      <c r="G108" s="400"/>
      <c r="H108" s="400"/>
      <c r="I108" s="400"/>
      <c r="J108" s="400"/>
    </row>
    <row r="109" spans="1:10" x14ac:dyDescent="0.2">
      <c r="A109" s="216"/>
      <c r="B109" s="216"/>
      <c r="C109" s="400"/>
      <c r="D109" s="400"/>
      <c r="E109" s="400"/>
      <c r="F109" s="400"/>
      <c r="G109" s="400"/>
      <c r="H109" s="400"/>
      <c r="I109" s="400"/>
      <c r="J109" s="400"/>
    </row>
  </sheetData>
  <customSheetViews>
    <customSheetView guid="{B1076A3F-74CA-4685-9B64-0249438E4A9A}"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1"/>
      <headerFooter alignWithMargins="0">
        <oddFooter>&amp;C</oddFooter>
      </headerFooter>
    </customSheetView>
    <customSheetView guid="{789595AE-36A2-4B02-81C2-3D94932E7381}" scale="80" showPageBreaks="1" printArea="1" view="pageBreakPreview">
      <pane xSplit="1" ySplit="6" topLeftCell="B13" activePane="bottomRight" state="frozen"/>
      <selection pane="bottomRight" activeCell="H5" sqref="H5"/>
      <pageMargins left="0" right="0" top="0" bottom="0" header="0.51181102362204722" footer="0.51181102362204722"/>
      <printOptions horizontalCentered="1" verticalCentered="1"/>
      <pageSetup paperSize="9" scale="74" orientation="landscape" verticalDpi="4294967294" r:id="rId2"/>
      <headerFooter alignWithMargins="0">
        <oddFooter>&amp;C</oddFooter>
      </headerFooter>
    </customSheetView>
  </customSheetViews>
  <mergeCells count="14">
    <mergeCell ref="G4:J4"/>
    <mergeCell ref="A1:J1"/>
    <mergeCell ref="A2:J2"/>
    <mergeCell ref="A4:A5"/>
    <mergeCell ref="B5:C5"/>
    <mergeCell ref="B4:F4"/>
    <mergeCell ref="B21:J21"/>
    <mergeCell ref="D5:D6"/>
    <mergeCell ref="E5:E6"/>
    <mergeCell ref="F5:F6"/>
    <mergeCell ref="G5:G6"/>
    <mergeCell ref="H5:H6"/>
    <mergeCell ref="I5:I6"/>
    <mergeCell ref="J5:J6"/>
  </mergeCells>
  <phoneticPr fontId="0" type="noConversion"/>
  <printOptions horizontalCentered="1" verticalCentered="1"/>
  <pageMargins left="0" right="0" top="0" bottom="0" header="0.35433070866141736" footer="0.31496062992125984"/>
  <pageSetup paperSize="9" scale="70" orientation="landscape" r:id="rId3"/>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49"/>
  <sheetViews>
    <sheetView view="pageBreakPreview" zoomScaleNormal="106" zoomScaleSheetLayoutView="100" workbookViewId="0">
      <pane xSplit="1" ySplit="5" topLeftCell="B6" activePane="bottomRight" state="frozen"/>
      <selection activeCell="F20" sqref="F20"/>
      <selection pane="topRight" activeCell="F20" sqref="F20"/>
      <selection pane="bottomLeft" activeCell="F20" sqref="F20"/>
      <selection pane="bottomRight" activeCell="C14" sqref="C14"/>
    </sheetView>
  </sheetViews>
  <sheetFormatPr defaultRowHeight="15.75" x14ac:dyDescent="0.25"/>
  <cols>
    <col min="1" max="1" width="48.7109375" style="432" customWidth="1"/>
    <col min="2" max="2" width="15.28515625" style="375" customWidth="1"/>
    <col min="3" max="4" width="15.5703125" style="375" bestFit="1" customWidth="1"/>
    <col min="5" max="5" width="13.5703125" style="375" customWidth="1"/>
    <col min="6" max="6" width="10.85546875" style="375" customWidth="1"/>
    <col min="7" max="7" width="13" style="375" customWidth="1"/>
    <col min="8" max="8" width="12.7109375" style="375" customWidth="1"/>
    <col min="9" max="9" width="15.7109375" style="375" customWidth="1"/>
    <col min="10" max="10" width="14.5703125" style="375" customWidth="1"/>
    <col min="11" max="16384" width="9.140625" style="375"/>
  </cols>
  <sheetData>
    <row r="1" spans="1:23" x14ac:dyDescent="0.25">
      <c r="A1" s="1438" t="s">
        <v>207</v>
      </c>
      <c r="B1" s="1438"/>
      <c r="C1" s="1438"/>
      <c r="D1" s="1438"/>
      <c r="E1" s="1438"/>
      <c r="F1" s="1438"/>
      <c r="G1" s="1438"/>
      <c r="H1" s="1438"/>
      <c r="I1" s="1438"/>
      <c r="J1" s="1438"/>
    </row>
    <row r="2" spans="1:23" x14ac:dyDescent="0.25">
      <c r="A2" s="1438" t="s">
        <v>1130</v>
      </c>
      <c r="B2" s="1438"/>
      <c r="C2" s="1438"/>
      <c r="D2" s="1438"/>
      <c r="E2" s="1438"/>
      <c r="F2" s="1438"/>
      <c r="G2" s="1438"/>
      <c r="H2" s="1438"/>
      <c r="I2" s="1438"/>
      <c r="J2" s="1438"/>
    </row>
    <row r="3" spans="1:23" ht="16.5" customHeight="1" thickBot="1" x14ac:dyDescent="0.3">
      <c r="H3" s="433"/>
      <c r="I3" s="434"/>
      <c r="J3" s="1085"/>
      <c r="W3" s="375" t="s">
        <v>1</v>
      </c>
    </row>
    <row r="4" spans="1:23" s="435" customFormat="1" ht="21.75" customHeight="1" x14ac:dyDescent="0.25">
      <c r="A4" s="1439" t="s">
        <v>253</v>
      </c>
      <c r="B4" s="1436" t="s">
        <v>3</v>
      </c>
      <c r="C4" s="1436"/>
      <c r="D4" s="1437"/>
      <c r="E4" s="1437"/>
      <c r="F4" s="1437"/>
      <c r="G4" s="1437" t="s">
        <v>4</v>
      </c>
      <c r="H4" s="1437"/>
      <c r="I4" s="1437"/>
      <c r="J4" s="1441"/>
    </row>
    <row r="5" spans="1:23" s="436" customFormat="1" ht="21.75" customHeight="1" x14ac:dyDescent="0.25">
      <c r="A5" s="1440"/>
      <c r="B5" s="1442" t="s">
        <v>365</v>
      </c>
      <c r="C5" s="1704"/>
      <c r="D5" s="1442" t="s">
        <v>382</v>
      </c>
      <c r="E5" s="1442" t="s">
        <v>393</v>
      </c>
      <c r="F5" s="1442" t="s">
        <v>9</v>
      </c>
      <c r="G5" s="1442" t="s">
        <v>365</v>
      </c>
      <c r="H5" s="1442" t="s">
        <v>382</v>
      </c>
      <c r="I5" s="1651" t="s">
        <v>393</v>
      </c>
      <c r="J5" s="1442" t="s">
        <v>9</v>
      </c>
    </row>
    <row r="6" spans="1:23" s="436" customFormat="1" ht="21.75" customHeight="1" x14ac:dyDescent="0.25">
      <c r="A6" s="1139"/>
      <c r="B6" s="1225" t="s">
        <v>1176</v>
      </c>
      <c r="C6" s="1224" t="s">
        <v>1177</v>
      </c>
      <c r="D6" s="1442"/>
      <c r="E6" s="1442"/>
      <c r="F6" s="1442"/>
      <c r="G6" s="1442"/>
      <c r="H6" s="1442"/>
      <c r="I6" s="1651"/>
      <c r="J6" s="1442"/>
    </row>
    <row r="7" spans="1:23" x14ac:dyDescent="0.25">
      <c r="A7" s="437" t="s">
        <v>156</v>
      </c>
      <c r="B7" s="438"/>
      <c r="C7" s="438"/>
      <c r="D7" s="1143"/>
      <c r="E7" s="1143"/>
      <c r="F7" s="1143"/>
      <c r="G7" s="1143"/>
      <c r="H7" s="1143"/>
      <c r="I7" s="1143"/>
      <c r="J7" s="1144"/>
    </row>
    <row r="8" spans="1:23" x14ac:dyDescent="0.25">
      <c r="A8" s="437" t="s">
        <v>157</v>
      </c>
      <c r="B8" s="1650">
        <v>0</v>
      </c>
      <c r="C8" s="438"/>
      <c r="D8" s="438">
        <v>0</v>
      </c>
      <c r="E8" s="438">
        <v>0</v>
      </c>
      <c r="F8" s="439">
        <f t="shared" ref="F8:F13" si="0">SUM(B8:E8)</f>
        <v>0</v>
      </c>
      <c r="G8" s="438">
        <v>0</v>
      </c>
      <c r="H8" s="438">
        <v>0</v>
      </c>
      <c r="I8" s="438">
        <v>0</v>
      </c>
      <c r="J8" s="440">
        <f t="shared" ref="J8:J45" si="1">SUM(G8:I8)</f>
        <v>0</v>
      </c>
    </row>
    <row r="9" spans="1:23" x14ac:dyDescent="0.25">
      <c r="A9" s="437" t="s">
        <v>158</v>
      </c>
      <c r="B9" s="438">
        <v>0</v>
      </c>
      <c r="C9" s="438"/>
      <c r="D9" s="438">
        <v>0</v>
      </c>
      <c r="E9" s="438">
        <v>0</v>
      </c>
      <c r="F9" s="439">
        <f t="shared" si="0"/>
        <v>0</v>
      </c>
      <c r="G9" s="438">
        <v>0</v>
      </c>
      <c r="H9" s="438">
        <v>0</v>
      </c>
      <c r="I9" s="438">
        <v>0</v>
      </c>
      <c r="J9" s="440">
        <f t="shared" si="1"/>
        <v>0</v>
      </c>
    </row>
    <row r="10" spans="1:23" x14ac:dyDescent="0.25">
      <c r="A10" s="437" t="s">
        <v>159</v>
      </c>
      <c r="B10" s="438">
        <v>0</v>
      </c>
      <c r="C10" s="438"/>
      <c r="D10" s="438">
        <v>0</v>
      </c>
      <c r="E10" s="438">
        <v>0</v>
      </c>
      <c r="F10" s="439">
        <f t="shared" si="0"/>
        <v>0</v>
      </c>
      <c r="G10" s="438">
        <v>0</v>
      </c>
      <c r="H10" s="438">
        <v>0</v>
      </c>
      <c r="I10" s="438">
        <v>0</v>
      </c>
      <c r="J10" s="440">
        <f t="shared" si="1"/>
        <v>0</v>
      </c>
    </row>
    <row r="11" spans="1:23" x14ac:dyDescent="0.25">
      <c r="A11" s="437" t="s">
        <v>160</v>
      </c>
      <c r="B11" s="438">
        <v>0</v>
      </c>
      <c r="C11" s="438"/>
      <c r="D11" s="438">
        <v>0</v>
      </c>
      <c r="E11" s="438">
        <v>0</v>
      </c>
      <c r="F11" s="439">
        <f t="shared" si="0"/>
        <v>0</v>
      </c>
      <c r="G11" s="438">
        <v>0</v>
      </c>
      <c r="H11" s="438">
        <v>0</v>
      </c>
      <c r="I11" s="438">
        <v>0</v>
      </c>
      <c r="J11" s="440">
        <f t="shared" si="1"/>
        <v>0</v>
      </c>
    </row>
    <row r="12" spans="1:23" x14ac:dyDescent="0.25">
      <c r="A12" s="437" t="s">
        <v>161</v>
      </c>
      <c r="B12" s="438">
        <v>0</v>
      </c>
      <c r="C12" s="438"/>
      <c r="D12" s="438">
        <v>0</v>
      </c>
      <c r="E12" s="438">
        <v>0</v>
      </c>
      <c r="F12" s="439">
        <f t="shared" si="0"/>
        <v>0</v>
      </c>
      <c r="G12" s="438">
        <v>0</v>
      </c>
      <c r="H12" s="438">
        <v>0</v>
      </c>
      <c r="I12" s="438">
        <v>0</v>
      </c>
      <c r="J12" s="440">
        <f t="shared" si="1"/>
        <v>0</v>
      </c>
    </row>
    <row r="13" spans="1:23" x14ac:dyDescent="0.25">
      <c r="A13" s="437" t="s">
        <v>162</v>
      </c>
      <c r="B13" s="1650">
        <v>0</v>
      </c>
      <c r="C13" s="438"/>
      <c r="D13" s="438">
        <v>0</v>
      </c>
      <c r="E13" s="438">
        <v>0</v>
      </c>
      <c r="F13" s="439">
        <f t="shared" si="0"/>
        <v>0</v>
      </c>
      <c r="G13" s="438">
        <v>0</v>
      </c>
      <c r="H13" s="438">
        <v>0</v>
      </c>
      <c r="I13" s="438">
        <v>0</v>
      </c>
      <c r="J13" s="440">
        <f t="shared" si="1"/>
        <v>0</v>
      </c>
    </row>
    <row r="14" spans="1:23" x14ac:dyDescent="0.25">
      <c r="A14" s="437" t="s">
        <v>163</v>
      </c>
      <c r="B14" s="438"/>
      <c r="C14" s="438"/>
      <c r="D14" s="438"/>
      <c r="E14" s="438"/>
      <c r="F14" s="439"/>
      <c r="G14" s="438">
        <v>0</v>
      </c>
      <c r="H14" s="438">
        <v>0</v>
      </c>
      <c r="I14" s="438"/>
      <c r="J14" s="440">
        <f t="shared" si="1"/>
        <v>0</v>
      </c>
    </row>
    <row r="15" spans="1:23" x14ac:dyDescent="0.25">
      <c r="A15" s="437" t="s">
        <v>164</v>
      </c>
      <c r="B15" s="438">
        <v>0</v>
      </c>
      <c r="C15" s="438"/>
      <c r="D15" s="438">
        <v>0</v>
      </c>
      <c r="E15" s="438">
        <v>0</v>
      </c>
      <c r="F15" s="439">
        <f>SUM(B15:E15)</f>
        <v>0</v>
      </c>
      <c r="G15" s="438">
        <v>0</v>
      </c>
      <c r="H15" s="438">
        <v>0</v>
      </c>
      <c r="I15" s="438">
        <v>0</v>
      </c>
      <c r="J15" s="440">
        <f t="shared" si="1"/>
        <v>0</v>
      </c>
    </row>
    <row r="16" spans="1:23" x14ac:dyDescent="0.25">
      <c r="A16" s="437" t="s">
        <v>165</v>
      </c>
      <c r="B16" s="438">
        <v>0</v>
      </c>
      <c r="C16" s="438"/>
      <c r="D16" s="438">
        <v>0</v>
      </c>
      <c r="E16" s="438">
        <v>0</v>
      </c>
      <c r="F16" s="439">
        <f>SUM(B16:E16)</f>
        <v>0</v>
      </c>
      <c r="G16" s="438">
        <v>0</v>
      </c>
      <c r="H16" s="438">
        <v>0</v>
      </c>
      <c r="I16" s="438">
        <v>0</v>
      </c>
      <c r="J16" s="440">
        <f t="shared" si="1"/>
        <v>0</v>
      </c>
    </row>
    <row r="17" spans="1:10" x14ac:dyDescent="0.25">
      <c r="A17" s="437" t="s">
        <v>166</v>
      </c>
      <c r="B17" s="1650"/>
      <c r="C17" s="438"/>
      <c r="D17" s="438"/>
      <c r="E17" s="438"/>
      <c r="F17" s="439"/>
      <c r="G17" s="438">
        <v>0</v>
      </c>
      <c r="H17" s="438">
        <v>0</v>
      </c>
      <c r="I17" s="438"/>
      <c r="J17" s="440">
        <f t="shared" si="1"/>
        <v>0</v>
      </c>
    </row>
    <row r="18" spans="1:10" x14ac:dyDescent="0.25">
      <c r="A18" s="437" t="s">
        <v>167</v>
      </c>
      <c r="B18" s="438">
        <v>0</v>
      </c>
      <c r="C18" s="438"/>
      <c r="D18" s="438">
        <v>0</v>
      </c>
      <c r="E18" s="438">
        <v>0</v>
      </c>
      <c r="F18" s="439">
        <f t="shared" ref="F18:F24" si="2">SUM(B18:E18)</f>
        <v>0</v>
      </c>
      <c r="G18" s="438">
        <v>0</v>
      </c>
      <c r="H18" s="438">
        <v>0</v>
      </c>
      <c r="I18" s="438">
        <v>0</v>
      </c>
      <c r="J18" s="440">
        <f t="shared" si="1"/>
        <v>0</v>
      </c>
    </row>
    <row r="19" spans="1:10" x14ac:dyDescent="0.25">
      <c r="A19" s="437" t="s">
        <v>168</v>
      </c>
      <c r="B19" s="438">
        <v>0</v>
      </c>
      <c r="C19" s="438"/>
      <c r="D19" s="438">
        <v>0</v>
      </c>
      <c r="E19" s="438">
        <v>0</v>
      </c>
      <c r="F19" s="439">
        <f t="shared" si="2"/>
        <v>0</v>
      </c>
      <c r="G19" s="438">
        <v>0</v>
      </c>
      <c r="H19" s="438">
        <v>0</v>
      </c>
      <c r="I19" s="438">
        <v>0</v>
      </c>
      <c r="J19" s="440">
        <f t="shared" si="1"/>
        <v>0</v>
      </c>
    </row>
    <row r="20" spans="1:10" x14ac:dyDescent="0.25">
      <c r="A20" s="437" t="s">
        <v>169</v>
      </c>
      <c r="B20" s="438">
        <v>0</v>
      </c>
      <c r="C20" s="438"/>
      <c r="D20" s="438">
        <v>0</v>
      </c>
      <c r="E20" s="438">
        <v>0</v>
      </c>
      <c r="F20" s="439">
        <f t="shared" si="2"/>
        <v>0</v>
      </c>
      <c r="G20" s="438">
        <v>0</v>
      </c>
      <c r="H20" s="438">
        <v>0</v>
      </c>
      <c r="I20" s="438">
        <v>0</v>
      </c>
      <c r="J20" s="440">
        <f t="shared" si="1"/>
        <v>0</v>
      </c>
    </row>
    <row r="21" spans="1:10" x14ac:dyDescent="0.25">
      <c r="A21" s="437" t="s">
        <v>170</v>
      </c>
      <c r="B21" s="438">
        <v>0</v>
      </c>
      <c r="C21" s="438"/>
      <c r="D21" s="438">
        <v>0</v>
      </c>
      <c r="E21" s="438">
        <v>0</v>
      </c>
      <c r="F21" s="439">
        <f t="shared" si="2"/>
        <v>0</v>
      </c>
      <c r="G21" s="438">
        <v>0</v>
      </c>
      <c r="H21" s="438">
        <v>0</v>
      </c>
      <c r="I21" s="438">
        <v>0</v>
      </c>
      <c r="J21" s="440">
        <f t="shared" si="1"/>
        <v>0</v>
      </c>
    </row>
    <row r="22" spans="1:10" x14ac:dyDescent="0.25">
      <c r="A22" s="437" t="s">
        <v>171</v>
      </c>
      <c r="B22" s="438">
        <v>0</v>
      </c>
      <c r="C22" s="438"/>
      <c r="D22" s="438">
        <v>0</v>
      </c>
      <c r="E22" s="438">
        <v>0</v>
      </c>
      <c r="F22" s="439">
        <f t="shared" si="2"/>
        <v>0</v>
      </c>
      <c r="G22" s="438">
        <v>0</v>
      </c>
      <c r="H22" s="438">
        <v>0</v>
      </c>
      <c r="I22" s="438">
        <v>0</v>
      </c>
      <c r="J22" s="440">
        <f t="shared" si="1"/>
        <v>0</v>
      </c>
    </row>
    <row r="23" spans="1:10" x14ac:dyDescent="0.25">
      <c r="A23" s="437" t="s">
        <v>172</v>
      </c>
      <c r="B23" s="438">
        <v>0</v>
      </c>
      <c r="C23" s="438"/>
      <c r="D23" s="438">
        <v>0</v>
      </c>
      <c r="E23" s="438">
        <v>0</v>
      </c>
      <c r="F23" s="439">
        <f t="shared" si="2"/>
        <v>0</v>
      </c>
      <c r="G23" s="438">
        <v>0</v>
      </c>
      <c r="H23" s="438">
        <v>0</v>
      </c>
      <c r="I23" s="438">
        <v>0</v>
      </c>
      <c r="J23" s="440">
        <f t="shared" si="1"/>
        <v>0</v>
      </c>
    </row>
    <row r="24" spans="1:10" x14ac:dyDescent="0.25">
      <c r="A24" s="437" t="s">
        <v>173</v>
      </c>
      <c r="B24" s="438">
        <v>0</v>
      </c>
      <c r="C24" s="438"/>
      <c r="D24" s="438">
        <v>0</v>
      </c>
      <c r="E24" s="438">
        <v>0</v>
      </c>
      <c r="F24" s="439">
        <f t="shared" si="2"/>
        <v>0</v>
      </c>
      <c r="G24" s="438">
        <v>0</v>
      </c>
      <c r="H24" s="438">
        <v>0</v>
      </c>
      <c r="I24" s="438">
        <v>0</v>
      </c>
      <c r="J24" s="440">
        <f t="shared" si="1"/>
        <v>0</v>
      </c>
    </row>
    <row r="25" spans="1:10" x14ac:dyDescent="0.25">
      <c r="A25" s="437" t="s">
        <v>174</v>
      </c>
      <c r="B25" s="438"/>
      <c r="C25" s="438"/>
      <c r="D25" s="438"/>
      <c r="E25" s="438"/>
      <c r="F25" s="439"/>
      <c r="G25" s="438">
        <v>0</v>
      </c>
      <c r="H25" s="438">
        <v>0</v>
      </c>
      <c r="I25" s="438"/>
      <c r="J25" s="440">
        <f t="shared" si="1"/>
        <v>0</v>
      </c>
    </row>
    <row r="26" spans="1:10" x14ac:dyDescent="0.25">
      <c r="A26" s="437" t="s">
        <v>175</v>
      </c>
      <c r="B26" s="438">
        <v>0</v>
      </c>
      <c r="C26" s="438"/>
      <c r="D26" s="438">
        <v>0</v>
      </c>
      <c r="E26" s="438">
        <v>0</v>
      </c>
      <c r="F26" s="439">
        <f>SUM(B26:E26)</f>
        <v>0</v>
      </c>
      <c r="G26" s="438">
        <v>0</v>
      </c>
      <c r="H26" s="438">
        <v>0</v>
      </c>
      <c r="I26" s="438">
        <v>0</v>
      </c>
      <c r="J26" s="440">
        <f t="shared" si="1"/>
        <v>0</v>
      </c>
    </row>
    <row r="27" spans="1:10" x14ac:dyDescent="0.25">
      <c r="A27" s="437" t="s">
        <v>176</v>
      </c>
      <c r="D27" s="438"/>
      <c r="E27" s="438"/>
      <c r="F27" s="439"/>
      <c r="G27" s="438">
        <v>0</v>
      </c>
      <c r="H27" s="438">
        <v>0</v>
      </c>
      <c r="I27" s="438"/>
      <c r="J27" s="440">
        <f t="shared" si="1"/>
        <v>0</v>
      </c>
    </row>
    <row r="28" spans="1:10" x14ac:dyDescent="0.25">
      <c r="A28" s="437" t="s">
        <v>177</v>
      </c>
      <c r="B28" s="438">
        <v>0</v>
      </c>
      <c r="C28" s="438"/>
      <c r="D28" s="438">
        <v>0</v>
      </c>
      <c r="E28" s="438">
        <v>0</v>
      </c>
      <c r="F28" s="439">
        <f>SUM(B28:E28)</f>
        <v>0</v>
      </c>
      <c r="G28" s="438">
        <v>0</v>
      </c>
      <c r="H28" s="438">
        <v>0</v>
      </c>
      <c r="I28" s="438">
        <v>0</v>
      </c>
      <c r="J28" s="440">
        <f t="shared" si="1"/>
        <v>0</v>
      </c>
    </row>
    <row r="29" spans="1:10" x14ac:dyDescent="0.25">
      <c r="A29" s="437" t="s">
        <v>178</v>
      </c>
      <c r="B29" s="438">
        <v>0</v>
      </c>
      <c r="C29" s="438"/>
      <c r="D29" s="438">
        <v>0</v>
      </c>
      <c r="E29" s="438">
        <v>0</v>
      </c>
      <c r="F29" s="439">
        <f>SUM(B29:E29)</f>
        <v>0</v>
      </c>
      <c r="G29" s="438">
        <v>0</v>
      </c>
      <c r="H29" s="438">
        <v>0</v>
      </c>
      <c r="I29" s="438">
        <v>0</v>
      </c>
      <c r="J29" s="440">
        <f t="shared" si="1"/>
        <v>0</v>
      </c>
    </row>
    <row r="30" spans="1:10" x14ac:dyDescent="0.25">
      <c r="A30" s="437" t="s">
        <v>179</v>
      </c>
      <c r="D30" s="438"/>
      <c r="E30" s="438"/>
      <c r="F30" s="439"/>
      <c r="G30" s="438">
        <v>0</v>
      </c>
      <c r="H30" s="438">
        <v>0</v>
      </c>
      <c r="I30" s="438"/>
      <c r="J30" s="440">
        <f t="shared" si="1"/>
        <v>0</v>
      </c>
    </row>
    <row r="31" spans="1:10" x14ac:dyDescent="0.25">
      <c r="A31" s="437" t="s">
        <v>180</v>
      </c>
      <c r="B31" s="438">
        <v>0</v>
      </c>
      <c r="C31" s="438"/>
      <c r="D31" s="438">
        <v>0</v>
      </c>
      <c r="E31" s="438">
        <v>0</v>
      </c>
      <c r="F31" s="439">
        <f t="shared" ref="F31:F38" si="3">SUM(B31:E31)</f>
        <v>0</v>
      </c>
      <c r="G31" s="438">
        <v>0</v>
      </c>
      <c r="H31" s="438">
        <v>0</v>
      </c>
      <c r="I31" s="438">
        <v>0</v>
      </c>
      <c r="J31" s="440">
        <f t="shared" si="1"/>
        <v>0</v>
      </c>
    </row>
    <row r="32" spans="1:10" x14ac:dyDescent="0.25">
      <c r="A32" s="437" t="s">
        <v>181</v>
      </c>
      <c r="B32" s="438">
        <v>0</v>
      </c>
      <c r="C32" s="438"/>
      <c r="D32" s="438">
        <v>0</v>
      </c>
      <c r="E32" s="438">
        <v>0</v>
      </c>
      <c r="F32" s="439">
        <f t="shared" si="3"/>
        <v>0</v>
      </c>
      <c r="G32" s="438">
        <v>0</v>
      </c>
      <c r="H32" s="438">
        <v>0</v>
      </c>
      <c r="I32" s="438">
        <v>0</v>
      </c>
      <c r="J32" s="440">
        <f t="shared" si="1"/>
        <v>0</v>
      </c>
    </row>
    <row r="33" spans="1:10" x14ac:dyDescent="0.25">
      <c r="A33" s="437" t="s">
        <v>182</v>
      </c>
      <c r="B33" s="438">
        <v>0</v>
      </c>
      <c r="C33" s="438"/>
      <c r="D33" s="438">
        <v>0</v>
      </c>
      <c r="E33" s="438">
        <v>0</v>
      </c>
      <c r="F33" s="439">
        <f t="shared" si="3"/>
        <v>0</v>
      </c>
      <c r="G33" s="438">
        <v>0</v>
      </c>
      <c r="H33" s="438">
        <v>0</v>
      </c>
      <c r="I33" s="438">
        <v>0</v>
      </c>
      <c r="J33" s="440">
        <f t="shared" si="1"/>
        <v>0</v>
      </c>
    </row>
    <row r="34" spans="1:10" x14ac:dyDescent="0.25">
      <c r="A34" s="437" t="s">
        <v>183</v>
      </c>
      <c r="B34" s="438">
        <v>0</v>
      </c>
      <c r="C34" s="438"/>
      <c r="D34" s="438">
        <v>0</v>
      </c>
      <c r="E34" s="438">
        <v>0</v>
      </c>
      <c r="F34" s="439">
        <f t="shared" si="3"/>
        <v>0</v>
      </c>
      <c r="G34" s="438">
        <v>0</v>
      </c>
      <c r="H34" s="438">
        <v>0</v>
      </c>
      <c r="I34" s="438">
        <v>0</v>
      </c>
      <c r="J34" s="440">
        <f t="shared" si="1"/>
        <v>0</v>
      </c>
    </row>
    <row r="35" spans="1:10" x14ac:dyDescent="0.25">
      <c r="A35" s="437" t="s">
        <v>184</v>
      </c>
      <c r="B35" s="438">
        <v>0</v>
      </c>
      <c r="C35" s="438"/>
      <c r="D35" s="438">
        <v>0</v>
      </c>
      <c r="E35" s="438">
        <v>0</v>
      </c>
      <c r="F35" s="439">
        <f t="shared" si="3"/>
        <v>0</v>
      </c>
      <c r="G35" s="1131">
        <v>0</v>
      </c>
      <c r="H35" s="438">
        <v>0</v>
      </c>
      <c r="I35" s="438">
        <v>0</v>
      </c>
      <c r="J35" s="440">
        <f t="shared" si="1"/>
        <v>0</v>
      </c>
    </row>
    <row r="36" spans="1:10" x14ac:dyDescent="0.25">
      <c r="A36" s="437" t="s">
        <v>185</v>
      </c>
      <c r="B36" s="438">
        <v>0</v>
      </c>
      <c r="C36" s="438"/>
      <c r="D36" s="438">
        <v>0</v>
      </c>
      <c r="E36" s="438">
        <v>0</v>
      </c>
      <c r="F36" s="439">
        <f t="shared" si="3"/>
        <v>0</v>
      </c>
      <c r="G36" s="438">
        <v>0</v>
      </c>
      <c r="H36" s="438">
        <v>0</v>
      </c>
      <c r="I36" s="438">
        <v>0</v>
      </c>
      <c r="J36" s="440">
        <f t="shared" si="1"/>
        <v>0</v>
      </c>
    </row>
    <row r="37" spans="1:10" x14ac:dyDescent="0.25">
      <c r="A37" s="437" t="s">
        <v>186</v>
      </c>
      <c r="B37" s="438">
        <v>0</v>
      </c>
      <c r="C37" s="438"/>
      <c r="D37" s="438">
        <v>0</v>
      </c>
      <c r="E37" s="438">
        <v>0</v>
      </c>
      <c r="F37" s="439">
        <f t="shared" si="3"/>
        <v>0</v>
      </c>
      <c r="G37" s="438">
        <v>0</v>
      </c>
      <c r="H37" s="438">
        <v>0</v>
      </c>
      <c r="I37" s="438">
        <v>0</v>
      </c>
      <c r="J37" s="440">
        <f t="shared" si="1"/>
        <v>0</v>
      </c>
    </row>
    <row r="38" spans="1:10" x14ac:dyDescent="0.25">
      <c r="A38" s="437" t="s">
        <v>187</v>
      </c>
      <c r="B38" s="438">
        <v>0</v>
      </c>
      <c r="C38" s="438"/>
      <c r="D38" s="438">
        <v>0</v>
      </c>
      <c r="E38" s="438">
        <v>0</v>
      </c>
      <c r="F38" s="439">
        <f t="shared" si="3"/>
        <v>0</v>
      </c>
      <c r="G38" s="438">
        <v>0</v>
      </c>
      <c r="H38" s="438">
        <v>0</v>
      </c>
      <c r="I38" s="438">
        <v>0</v>
      </c>
      <c r="J38" s="440">
        <f t="shared" si="1"/>
        <v>0</v>
      </c>
    </row>
    <row r="39" spans="1:10" x14ac:dyDescent="0.25">
      <c r="A39" s="437" t="s">
        <v>188</v>
      </c>
      <c r="D39" s="438"/>
      <c r="E39" s="438"/>
      <c r="F39" s="439"/>
      <c r="G39" s="438"/>
      <c r="H39" s="438"/>
      <c r="I39" s="438"/>
      <c r="J39" s="440">
        <f t="shared" si="1"/>
        <v>0</v>
      </c>
    </row>
    <row r="40" spans="1:10" x14ac:dyDescent="0.25">
      <c r="A40" s="437" t="s">
        <v>189</v>
      </c>
      <c r="B40" s="438">
        <v>0</v>
      </c>
      <c r="C40" s="438"/>
      <c r="D40" s="438">
        <v>0</v>
      </c>
      <c r="E40" s="438">
        <v>0</v>
      </c>
      <c r="F40" s="439">
        <f>SUM(B40:E40)</f>
        <v>0</v>
      </c>
      <c r="G40" s="438">
        <v>0</v>
      </c>
      <c r="H40" s="438">
        <v>0</v>
      </c>
      <c r="I40" s="438">
        <v>0</v>
      </c>
      <c r="J40" s="440">
        <f t="shared" si="1"/>
        <v>0</v>
      </c>
    </row>
    <row r="41" spans="1:10" x14ac:dyDescent="0.25">
      <c r="A41" s="437" t="s">
        <v>190</v>
      </c>
      <c r="B41" s="438">
        <v>0</v>
      </c>
      <c r="C41" s="438"/>
      <c r="D41" s="438">
        <v>0</v>
      </c>
      <c r="E41" s="438">
        <v>0</v>
      </c>
      <c r="F41" s="439">
        <f>SUM(B41:E41)</f>
        <v>0</v>
      </c>
      <c r="G41" s="438">
        <v>0</v>
      </c>
      <c r="H41" s="438">
        <v>0</v>
      </c>
      <c r="I41" s="438">
        <v>0</v>
      </c>
      <c r="J41" s="440">
        <f t="shared" si="1"/>
        <v>0</v>
      </c>
    </row>
    <row r="42" spans="1:10" x14ac:dyDescent="0.25">
      <c r="A42" s="437" t="s">
        <v>191</v>
      </c>
      <c r="B42" s="438"/>
      <c r="C42" s="438"/>
      <c r="D42" s="438"/>
      <c r="E42" s="438"/>
      <c r="F42" s="439"/>
      <c r="G42" s="438"/>
      <c r="H42" s="438"/>
      <c r="I42" s="438"/>
      <c r="J42" s="440">
        <f t="shared" si="1"/>
        <v>0</v>
      </c>
    </row>
    <row r="43" spans="1:10" x14ac:dyDescent="0.25">
      <c r="A43" s="437" t="s">
        <v>192</v>
      </c>
      <c r="B43" s="438">
        <v>0</v>
      </c>
      <c r="C43" s="438"/>
      <c r="D43" s="438">
        <v>0</v>
      </c>
      <c r="E43" s="438">
        <v>0</v>
      </c>
      <c r="F43" s="439">
        <f>SUM(B43:E43)</f>
        <v>0</v>
      </c>
      <c r="G43" s="438">
        <v>0</v>
      </c>
      <c r="H43" s="438">
        <v>0</v>
      </c>
      <c r="I43" s="438">
        <v>0</v>
      </c>
      <c r="J43" s="440">
        <f t="shared" si="1"/>
        <v>0</v>
      </c>
    </row>
    <row r="44" spans="1:10" x14ac:dyDescent="0.25">
      <c r="A44" s="437" t="s">
        <v>193</v>
      </c>
      <c r="B44" s="438"/>
      <c r="C44" s="438"/>
      <c r="D44" s="438"/>
      <c r="E44" s="438"/>
      <c r="F44" s="439"/>
      <c r="G44" s="438"/>
      <c r="H44" s="438"/>
      <c r="I44" s="438"/>
      <c r="J44" s="440">
        <f t="shared" si="1"/>
        <v>0</v>
      </c>
    </row>
    <row r="45" spans="1:10" x14ac:dyDescent="0.25">
      <c r="A45" s="437" t="s">
        <v>1105</v>
      </c>
      <c r="B45" s="438">
        <v>0</v>
      </c>
      <c r="C45" s="438"/>
      <c r="D45" s="438">
        <v>0</v>
      </c>
      <c r="E45" s="438">
        <v>0</v>
      </c>
      <c r="F45" s="439">
        <f>SUM(B45:E45)</f>
        <v>0</v>
      </c>
      <c r="G45" s="438">
        <v>0</v>
      </c>
      <c r="H45" s="438">
        <v>0</v>
      </c>
      <c r="I45" s="438">
        <v>0</v>
      </c>
      <c r="J45" s="440">
        <f t="shared" si="1"/>
        <v>0</v>
      </c>
    </row>
    <row r="46" spans="1:10" ht="16.5" thickBot="1" x14ac:dyDescent="0.3">
      <c r="A46" s="415" t="s">
        <v>9</v>
      </c>
      <c r="B46" s="441">
        <f t="shared" ref="B46:J46" si="4">SUM(B8:B45)</f>
        <v>0</v>
      </c>
      <c r="C46" s="441">
        <f>SUM(C8:C45)</f>
        <v>0</v>
      </c>
      <c r="D46" s="441">
        <f t="shared" si="4"/>
        <v>0</v>
      </c>
      <c r="E46" s="441">
        <f>SUM(E8:E45)</f>
        <v>0</v>
      </c>
      <c r="F46" s="441">
        <f>SUM(F8:F45)</f>
        <v>0</v>
      </c>
      <c r="G46" s="441">
        <f t="shared" si="4"/>
        <v>0</v>
      </c>
      <c r="H46" s="441">
        <f t="shared" si="4"/>
        <v>0</v>
      </c>
      <c r="I46" s="441">
        <f t="shared" si="4"/>
        <v>0</v>
      </c>
      <c r="J46" s="442">
        <f t="shared" si="4"/>
        <v>0</v>
      </c>
    </row>
    <row r="48" spans="1:10" x14ac:dyDescent="0.25">
      <c r="F48" s="443"/>
    </row>
    <row r="49" spans="10:10" x14ac:dyDescent="0.25">
      <c r="J49" s="431" t="s">
        <v>1245</v>
      </c>
    </row>
  </sheetData>
  <customSheetViews>
    <customSheetView guid="{B1076A3F-74CA-4685-9B64-0249438E4A9A}" showPageBreaks="1" printArea="1" view="pageBreakPreview">
      <pane xSplit="1" ySplit="5" topLeftCell="B9" activePane="bottomRight" state="frozen"/>
      <selection pane="bottomRight" activeCell="G17" sqref="G17"/>
      <pageMargins left="0" right="0" top="0" bottom="0" header="0.51181102362204722" footer="0.78740157480314965"/>
      <printOptions horizontalCentered="1" verticalCentered="1"/>
      <pageSetup paperSize="9" scale="75" orientation="landscape" verticalDpi="4294967294" r:id="rId1"/>
      <headerFooter alignWithMargins="0"/>
    </customSheetView>
    <customSheetView guid="{789595AE-36A2-4B02-81C2-3D94932E7381}" showPageBreaks="1" printArea="1" view="pageBreakPreview">
      <pane xSplit="1" ySplit="5" topLeftCell="B6" activePane="bottomRight" state="frozen"/>
      <selection pane="bottomRight" activeCell="G5" sqref="G5"/>
      <pageMargins left="0" right="0" top="0" bottom="0" header="0.51181102362204722" footer="0.78740157480314965"/>
      <printOptions horizontalCentered="1" verticalCentered="1"/>
      <pageSetup paperSize="9" scale="75" orientation="landscape" verticalDpi="4294967294" r:id="rId2"/>
      <headerFooter alignWithMargins="0"/>
    </customSheetView>
  </customSheetViews>
  <mergeCells count="13">
    <mergeCell ref="B4:F4"/>
    <mergeCell ref="A1:J1"/>
    <mergeCell ref="A2:J2"/>
    <mergeCell ref="A4:A5"/>
    <mergeCell ref="G4:J4"/>
    <mergeCell ref="B5:C5"/>
    <mergeCell ref="D5:D6"/>
    <mergeCell ref="E5:E6"/>
    <mergeCell ref="F5:F6"/>
    <mergeCell ref="G5:G6"/>
    <mergeCell ref="H5:H6"/>
    <mergeCell ref="I5:I6"/>
    <mergeCell ref="J5:J6"/>
  </mergeCells>
  <phoneticPr fontId="0" type="noConversion"/>
  <printOptions horizontalCentered="1" verticalCentered="1"/>
  <pageMargins left="0" right="0" top="0" bottom="0" header="0.35433070866141736" footer="0.31496062992125984"/>
  <pageSetup paperSize="9" scale="75" orientation="landscape"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1"/>
  <sheetViews>
    <sheetView view="pageBreakPreview" zoomScale="85" zoomScaleSheetLayoutView="85" workbookViewId="0">
      <selection activeCell="F20" sqref="F20"/>
    </sheetView>
  </sheetViews>
  <sheetFormatPr defaultRowHeight="15" x14ac:dyDescent="0.25"/>
  <cols>
    <col min="1" max="1" width="48.140625" style="606" customWidth="1"/>
    <col min="2" max="2" width="14.5703125" style="588" customWidth="1"/>
    <col min="3" max="3" width="12" style="588" customWidth="1"/>
    <col min="4" max="4" width="13.85546875" style="588" customWidth="1"/>
    <col min="5" max="5" width="13.7109375" style="588" customWidth="1"/>
    <col min="6" max="7" width="12.28515625" style="588" customWidth="1"/>
    <col min="8" max="16384" width="9.140625" style="588"/>
  </cols>
  <sheetData>
    <row r="1" spans="1:9" x14ac:dyDescent="0.25">
      <c r="A1" s="1449" t="s">
        <v>207</v>
      </c>
      <c r="B1" s="1449"/>
      <c r="C1" s="1449"/>
      <c r="D1" s="1449"/>
      <c r="E1" s="1449"/>
      <c r="F1" s="1449"/>
      <c r="G1" s="1449"/>
    </row>
    <row r="2" spans="1:9" x14ac:dyDescent="0.25">
      <c r="A2" s="1449" t="s">
        <v>1130</v>
      </c>
      <c r="B2" s="1449"/>
      <c r="C2" s="1449"/>
      <c r="D2" s="1449"/>
      <c r="E2" s="1449"/>
      <c r="F2" s="1449"/>
      <c r="G2" s="1449"/>
    </row>
    <row r="3" spans="1:9" x14ac:dyDescent="0.25">
      <c r="A3" s="724"/>
      <c r="B3" s="724"/>
      <c r="C3" s="724"/>
      <c r="D3" s="724"/>
      <c r="E3" s="724"/>
      <c r="F3" s="1447" t="s">
        <v>210</v>
      </c>
      <c r="G3" s="1447"/>
    </row>
    <row r="4" spans="1:9" x14ac:dyDescent="0.25">
      <c r="A4" s="611"/>
      <c r="B4" s="599"/>
      <c r="C4" s="599"/>
      <c r="D4" s="611"/>
      <c r="E4" s="611"/>
      <c r="F4" s="725"/>
      <c r="G4" s="725"/>
    </row>
    <row r="5" spans="1:9" x14ac:dyDescent="0.25">
      <c r="A5" s="726" t="s">
        <v>194</v>
      </c>
      <c r="B5" s="1444" t="s">
        <v>3</v>
      </c>
      <c r="C5" s="1445"/>
      <c r="D5" s="1446"/>
      <c r="E5" s="1444" t="s">
        <v>4</v>
      </c>
      <c r="F5" s="1445"/>
      <c r="G5" s="1446"/>
      <c r="I5" s="1609"/>
    </row>
    <row r="6" spans="1:9" s="606" customFormat="1" x14ac:dyDescent="0.25">
      <c r="A6" s="727"/>
      <c r="B6" s="722" t="s">
        <v>358</v>
      </c>
      <c r="C6" s="722" t="s">
        <v>382</v>
      </c>
      <c r="D6" s="722" t="s">
        <v>9</v>
      </c>
      <c r="E6" s="722" t="s">
        <v>358</v>
      </c>
      <c r="F6" s="722" t="s">
        <v>382</v>
      </c>
      <c r="G6" s="722" t="s">
        <v>9</v>
      </c>
      <c r="I6" s="1648"/>
    </row>
    <row r="7" spans="1:9" ht="76.5" customHeight="1" x14ac:dyDescent="0.25">
      <c r="A7" s="612" t="s">
        <v>488</v>
      </c>
      <c r="B7" s="613" t="s">
        <v>489</v>
      </c>
      <c r="C7" s="613"/>
      <c r="D7" s="614"/>
      <c r="E7" s="614"/>
      <c r="F7" s="614"/>
      <c r="G7" s="614"/>
    </row>
    <row r="8" spans="1:9" s="615" customFormat="1" ht="81" customHeight="1" x14ac:dyDescent="0.25">
      <c r="A8" s="612" t="s">
        <v>490</v>
      </c>
      <c r="B8" s="1647" t="s">
        <v>489</v>
      </c>
      <c r="C8" s="613"/>
      <c r="D8" s="614"/>
      <c r="E8" s="614"/>
      <c r="F8" s="614"/>
      <c r="G8" s="614"/>
    </row>
    <row r="9" spans="1:9" ht="60" x14ac:dyDescent="0.25">
      <c r="A9" s="612" t="s">
        <v>491</v>
      </c>
      <c r="B9" s="613" t="s">
        <v>489</v>
      </c>
      <c r="C9" s="613"/>
      <c r="D9" s="614"/>
      <c r="E9" s="614"/>
      <c r="F9" s="614"/>
      <c r="G9" s="614"/>
    </row>
    <row r="10" spans="1:9" ht="60" x14ac:dyDescent="0.25">
      <c r="A10" s="612" t="s">
        <v>492</v>
      </c>
      <c r="B10" s="613" t="s">
        <v>489</v>
      </c>
      <c r="C10" s="613"/>
      <c r="D10" s="614"/>
      <c r="E10" s="614"/>
      <c r="F10" s="614"/>
      <c r="G10" s="614"/>
    </row>
    <row r="11" spans="1:9" ht="66.75" customHeight="1" x14ac:dyDescent="0.25">
      <c r="A11" s="612" t="s">
        <v>493</v>
      </c>
      <c r="B11" s="613" t="s">
        <v>489</v>
      </c>
      <c r="C11" s="613"/>
      <c r="D11" s="614"/>
      <c r="E11" s="614"/>
      <c r="F11" s="614"/>
      <c r="G11" s="614"/>
    </row>
    <row r="12" spans="1:9" ht="15.75" thickBot="1" x14ac:dyDescent="0.3">
      <c r="A12" s="616" t="s">
        <v>9</v>
      </c>
      <c r="B12" s="617" t="s">
        <v>475</v>
      </c>
      <c r="C12" s="617"/>
      <c r="D12" s="618"/>
      <c r="E12" s="618"/>
      <c r="F12" s="618"/>
      <c r="G12" s="619"/>
    </row>
    <row r="13" spans="1:9" x14ac:dyDescent="0.25">
      <c r="A13" s="620"/>
      <c r="B13" s="1649"/>
      <c r="C13" s="621"/>
      <c r="D13" s="621"/>
      <c r="E13" s="622"/>
      <c r="F13" s="622"/>
      <c r="G13" s="622"/>
    </row>
    <row r="14" spans="1:9" ht="15" customHeight="1" x14ac:dyDescent="0.25">
      <c r="A14" s="721" t="s">
        <v>494</v>
      </c>
      <c r="B14" s="722" t="s">
        <v>358</v>
      </c>
      <c r="C14" s="722"/>
      <c r="D14" s="621"/>
      <c r="E14" s="622"/>
      <c r="F14" s="622"/>
      <c r="G14" s="622"/>
    </row>
    <row r="15" spans="1:9" ht="15" customHeight="1" x14ac:dyDescent="0.25">
      <c r="A15" s="721"/>
      <c r="B15" s="623" t="s">
        <v>495</v>
      </c>
      <c r="C15" s="624" t="s">
        <v>496</v>
      </c>
      <c r="D15" s="625"/>
      <c r="E15" s="626"/>
    </row>
    <row r="16" spans="1:9" x14ac:dyDescent="0.25">
      <c r="A16" s="627" t="s">
        <v>497</v>
      </c>
      <c r="B16" s="628"/>
      <c r="C16" s="628"/>
      <c r="D16" s="625"/>
      <c r="E16" s="626"/>
    </row>
    <row r="17" spans="1:7" x14ac:dyDescent="0.25">
      <c r="A17" s="629" t="s">
        <v>498</v>
      </c>
      <c r="B17" s="1628"/>
      <c r="C17" s="630"/>
      <c r="D17" s="1135">
        <f>SUM(D9:D16)</f>
        <v>0</v>
      </c>
      <c r="E17" s="626"/>
      <c r="G17" s="632"/>
    </row>
    <row r="18" spans="1:7" x14ac:dyDescent="0.25">
      <c r="A18" s="629" t="s">
        <v>499</v>
      </c>
      <c r="B18" s="630"/>
      <c r="C18" s="630"/>
      <c r="D18" s="631"/>
      <c r="E18" s="626"/>
    </row>
    <row r="19" spans="1:7" x14ac:dyDescent="0.25">
      <c r="A19" s="633" t="s">
        <v>272</v>
      </c>
      <c r="B19" s="634"/>
      <c r="C19" s="624" t="s">
        <v>475</v>
      </c>
      <c r="D19" s="635"/>
      <c r="E19" s="626"/>
    </row>
    <row r="20" spans="1:7" ht="90.75" customHeight="1" x14ac:dyDescent="0.25">
      <c r="A20" s="1448" t="s">
        <v>500</v>
      </c>
      <c r="B20" s="1448"/>
      <c r="C20" s="1448"/>
      <c r="D20" s="723"/>
      <c r="E20" s="723"/>
      <c r="F20" s="723"/>
      <c r="G20" s="723"/>
    </row>
    <row r="21" spans="1:7" ht="12" customHeight="1" x14ac:dyDescent="0.25">
      <c r="A21" s="1443" t="s">
        <v>1245</v>
      </c>
      <c r="B21" s="1443"/>
      <c r="C21" s="1443"/>
      <c r="D21" s="1443"/>
      <c r="E21" s="1443"/>
      <c r="F21" s="1443"/>
      <c r="G21" s="1443"/>
    </row>
  </sheetData>
  <customSheetViews>
    <customSheetView guid="{B1076A3F-74CA-4685-9B64-0249438E4A9A}" scale="85" showPageBreaks="1" view="pageBreakPreview">
      <selection activeCell="I12" sqref="A1:I12"/>
      <pageMargins left="0.7" right="0.7" top="0.75" bottom="0.75" header="0.3" footer="0.3"/>
      <printOptions horizontalCentered="1"/>
      <pageSetup paperSize="9" scale="80" orientation="landscape" r:id="rId1"/>
    </customSheetView>
    <customSheetView guid="{789595AE-36A2-4B02-81C2-3D94932E7381}" scale="85" showPageBreaks="1" view="pageBreakPreview">
      <selection activeCell="B23" sqref="B23:D23"/>
      <pageMargins left="0.7" right="0.7" top="0.75" bottom="0.75" header="0.3" footer="0.3"/>
      <printOptions horizontalCentered="1"/>
      <pageSetup paperSize="9" scale="80" orientation="landscape" verticalDpi="0" r:id="rId2"/>
    </customSheetView>
  </customSheetViews>
  <mergeCells count="7">
    <mergeCell ref="A21:G21"/>
    <mergeCell ref="E5:G5"/>
    <mergeCell ref="F3:G3"/>
    <mergeCell ref="A20:C20"/>
    <mergeCell ref="A1:G1"/>
    <mergeCell ref="A2:G2"/>
    <mergeCell ref="B5:D5"/>
  </mergeCells>
  <printOptions horizontalCentered="1" verticalCentered="1"/>
  <pageMargins left="0" right="0" top="0" bottom="0" header="0.35433070866141736" footer="0.31496062992125984"/>
  <pageSetup paperSize="9" scale="93" orientation="landscape" r:id="rId3"/>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33"/>
  <sheetViews>
    <sheetView view="pageBreakPreview" topLeftCell="A6" zoomScale="85" zoomScaleNormal="90" zoomScaleSheetLayoutView="85" workbookViewId="0">
      <selection activeCell="F20" sqref="F20"/>
    </sheetView>
  </sheetViews>
  <sheetFormatPr defaultRowHeight="15" x14ac:dyDescent="0.25"/>
  <cols>
    <col min="1" max="1" width="9.140625" style="588"/>
    <col min="2" max="2" width="37.42578125" style="588" customWidth="1"/>
    <col min="3" max="3" width="19.85546875" style="588" customWidth="1"/>
    <col min="4" max="4" width="17.5703125" style="588" customWidth="1"/>
    <col min="5" max="5" width="16.140625" style="588" customWidth="1"/>
    <col min="6" max="6" width="16.28515625" style="588" customWidth="1"/>
    <col min="7" max="7" width="16" style="588" customWidth="1"/>
    <col min="8" max="8" width="15.85546875" style="588" customWidth="1"/>
    <col min="9" max="9" width="15.42578125" style="588" customWidth="1"/>
    <col min="10" max="10" width="17" style="588" customWidth="1"/>
    <col min="11" max="16384" width="9.140625" style="588"/>
  </cols>
  <sheetData>
    <row r="1" spans="1:9" ht="19.5" x14ac:dyDescent="0.4">
      <c r="A1" s="1451" t="s">
        <v>501</v>
      </c>
      <c r="B1" s="1451"/>
      <c r="C1" s="1451"/>
      <c r="D1" s="1451"/>
      <c r="E1" s="1451"/>
      <c r="F1" s="1451"/>
      <c r="G1" s="1451"/>
      <c r="H1" s="1451"/>
    </row>
    <row r="2" spans="1:9" ht="19.5" x14ac:dyDescent="0.4">
      <c r="A2" s="1452" t="s">
        <v>207</v>
      </c>
      <c r="B2" s="1452"/>
      <c r="C2" s="1452"/>
      <c r="D2" s="1452"/>
      <c r="E2" s="1452"/>
      <c r="F2" s="1452"/>
      <c r="G2" s="1452"/>
      <c r="H2" s="1452"/>
    </row>
    <row r="3" spans="1:9" ht="19.5" x14ac:dyDescent="0.4">
      <c r="A3" s="1452" t="s">
        <v>1130</v>
      </c>
      <c r="B3" s="1452"/>
      <c r="C3" s="1452"/>
      <c r="D3" s="1452"/>
      <c r="E3" s="1452"/>
      <c r="F3" s="1452"/>
      <c r="G3" s="1452"/>
      <c r="H3" s="1452"/>
    </row>
    <row r="4" spans="1:9" ht="19.5" x14ac:dyDescent="0.4">
      <c r="A4" s="636"/>
      <c r="B4" s="636"/>
      <c r="C4" s="636"/>
      <c r="D4" s="636"/>
      <c r="E4" s="636"/>
      <c r="F4" s="636"/>
      <c r="G4" s="636"/>
      <c r="H4" s="636"/>
    </row>
    <row r="5" spans="1:9" ht="21" customHeight="1" x14ac:dyDescent="0.4">
      <c r="A5" s="1453" t="s">
        <v>502</v>
      </c>
      <c r="B5" s="1454"/>
      <c r="C5" s="1454"/>
      <c r="D5" s="1454"/>
      <c r="E5" s="1454"/>
      <c r="F5" s="1454"/>
      <c r="G5" s="1454"/>
      <c r="H5" s="1454"/>
      <c r="I5" s="1609"/>
    </row>
    <row r="6" spans="1:9" ht="21" customHeight="1" x14ac:dyDescent="0.4">
      <c r="A6" s="1455" t="s">
        <v>503</v>
      </c>
      <c r="B6" s="1455"/>
      <c r="C6" s="1455"/>
      <c r="D6" s="1455"/>
      <c r="E6" s="1455"/>
      <c r="F6" s="1455"/>
      <c r="G6" s="1455"/>
      <c r="H6" s="1455"/>
      <c r="I6" s="1609"/>
    </row>
    <row r="7" spans="1:9" ht="19.5" x14ac:dyDescent="0.4">
      <c r="A7" s="636"/>
      <c r="B7" s="636"/>
      <c r="C7" s="636"/>
      <c r="D7" s="636"/>
      <c r="E7" s="636"/>
      <c r="F7" s="636"/>
      <c r="G7" s="636"/>
      <c r="H7" s="636"/>
    </row>
    <row r="8" spans="1:9" ht="18.75" customHeight="1" x14ac:dyDescent="0.4">
      <c r="A8" s="637" t="s">
        <v>504</v>
      </c>
      <c r="B8" s="1645"/>
      <c r="C8" s="637"/>
      <c r="D8" s="637"/>
      <c r="E8" s="637"/>
      <c r="F8" s="637"/>
      <c r="G8" s="637"/>
      <c r="H8" s="637"/>
    </row>
    <row r="9" spans="1:9" ht="21.75" customHeight="1" x14ac:dyDescent="0.4">
      <c r="A9" s="638" t="s">
        <v>505</v>
      </c>
      <c r="B9" s="636"/>
      <c r="C9" s="639"/>
      <c r="D9" s="639"/>
      <c r="E9" s="639"/>
      <c r="F9" s="639"/>
      <c r="G9" s="639"/>
      <c r="H9" s="639"/>
    </row>
    <row r="10" spans="1:9" ht="22.5" customHeight="1" thickBot="1" x14ac:dyDescent="0.45">
      <c r="A10" s="638"/>
      <c r="B10" s="636"/>
      <c r="C10" s="639"/>
      <c r="D10" s="639"/>
      <c r="E10" s="639"/>
      <c r="F10" s="639"/>
      <c r="G10" s="1456" t="s">
        <v>210</v>
      </c>
      <c r="H10" s="1457"/>
    </row>
    <row r="11" spans="1:9" s="643" customFormat="1" ht="93" customHeight="1" x14ac:dyDescent="0.2">
      <c r="A11" s="640" t="s">
        <v>262</v>
      </c>
      <c r="B11" s="493" t="s">
        <v>506</v>
      </c>
      <c r="C11" s="720" t="s">
        <v>1187</v>
      </c>
      <c r="D11" s="641" t="s">
        <v>507</v>
      </c>
      <c r="E11" s="641" t="s">
        <v>508</v>
      </c>
      <c r="F11" s="641" t="s">
        <v>509</v>
      </c>
      <c r="G11" s="641" t="s">
        <v>510</v>
      </c>
      <c r="H11" s="642" t="s">
        <v>1188</v>
      </c>
    </row>
    <row r="12" spans="1:9" s="643" customFormat="1" ht="18" customHeight="1" x14ac:dyDescent="0.2">
      <c r="A12" s="1458" t="s">
        <v>511</v>
      </c>
      <c r="B12" s="1273"/>
      <c r="C12" s="1273"/>
      <c r="D12" s="1273"/>
      <c r="E12" s="1273"/>
      <c r="F12" s="1273"/>
      <c r="G12" s="1273"/>
      <c r="H12" s="1459"/>
    </row>
    <row r="13" spans="1:9" ht="19.5" x14ac:dyDescent="0.4">
      <c r="A13" s="644">
        <v>1</v>
      </c>
      <c r="B13" s="1646"/>
      <c r="C13" s="645"/>
      <c r="D13" s="646"/>
      <c r="E13" s="646"/>
      <c r="F13" s="646"/>
      <c r="G13" s="646"/>
      <c r="H13" s="647"/>
    </row>
    <row r="14" spans="1:9" ht="19.5" x14ac:dyDescent="0.4">
      <c r="A14" s="644">
        <v>2</v>
      </c>
      <c r="B14" s="645"/>
      <c r="C14" s="645"/>
      <c r="D14" s="646"/>
      <c r="E14" s="646"/>
      <c r="F14" s="646"/>
      <c r="G14" s="646"/>
      <c r="H14" s="647"/>
    </row>
    <row r="15" spans="1:9" ht="19.5" x14ac:dyDescent="0.4">
      <c r="A15" s="644">
        <v>3</v>
      </c>
      <c r="B15" s="645" t="s">
        <v>101</v>
      </c>
      <c r="C15" s="645"/>
      <c r="D15" s="646"/>
      <c r="E15" s="646"/>
      <c r="F15" s="646"/>
      <c r="G15" s="646"/>
      <c r="H15" s="647"/>
    </row>
    <row r="16" spans="1:9" ht="19.5" x14ac:dyDescent="0.4">
      <c r="A16" s="644">
        <v>4</v>
      </c>
      <c r="B16" s="645"/>
      <c r="C16" s="645"/>
      <c r="D16" s="646"/>
      <c r="E16" s="646"/>
      <c r="F16" s="646"/>
      <c r="G16" s="646"/>
      <c r="H16" s="647"/>
    </row>
    <row r="17" spans="1:8" ht="19.5" x14ac:dyDescent="0.4">
      <c r="A17" s="644">
        <v>5</v>
      </c>
      <c r="B17" s="1646"/>
      <c r="C17" s="645"/>
      <c r="D17" s="646">
        <f>SUM(D9:D16)</f>
        <v>0</v>
      </c>
      <c r="E17" s="646"/>
      <c r="F17" s="646"/>
      <c r="G17" s="646"/>
      <c r="H17" s="647"/>
    </row>
    <row r="18" spans="1:8" ht="19.5" x14ac:dyDescent="0.4">
      <c r="A18" s="644">
        <v>6</v>
      </c>
      <c r="B18" s="645"/>
      <c r="C18" s="645"/>
      <c r="D18" s="646"/>
      <c r="E18" s="646"/>
      <c r="F18" s="646"/>
      <c r="G18" s="646"/>
      <c r="H18" s="647"/>
    </row>
    <row r="19" spans="1:8" ht="15" customHeight="1" x14ac:dyDescent="0.4">
      <c r="A19" s="1460" t="s">
        <v>512</v>
      </c>
      <c r="B19" s="1461"/>
      <c r="C19" s="1461"/>
      <c r="D19" s="1461"/>
      <c r="E19" s="1461"/>
      <c r="F19" s="1461"/>
      <c r="G19" s="1461"/>
      <c r="H19" s="1462"/>
    </row>
    <row r="20" spans="1:8" ht="19.5" x14ac:dyDescent="0.4">
      <c r="A20" s="644">
        <v>7</v>
      </c>
      <c r="B20" s="645"/>
      <c r="C20" s="645"/>
      <c r="D20" s="646"/>
      <c r="E20" s="646"/>
      <c r="F20" s="646"/>
      <c r="G20" s="646"/>
      <c r="H20" s="647"/>
    </row>
    <row r="21" spans="1:8" ht="19.5" x14ac:dyDescent="0.4">
      <c r="A21" s="644">
        <v>8</v>
      </c>
      <c r="B21" s="645"/>
      <c r="C21" s="645"/>
      <c r="D21" s="646"/>
      <c r="E21" s="646"/>
      <c r="F21" s="646"/>
      <c r="G21" s="646"/>
      <c r="H21" s="647"/>
    </row>
    <row r="22" spans="1:8" ht="19.5" x14ac:dyDescent="0.4">
      <c r="A22" s="644">
        <v>9</v>
      </c>
      <c r="B22" s="645"/>
      <c r="C22" s="645"/>
      <c r="D22" s="646"/>
      <c r="E22" s="646"/>
      <c r="F22" s="646"/>
      <c r="G22" s="646"/>
      <c r="H22" s="647"/>
    </row>
    <row r="23" spans="1:8" ht="19.5" x14ac:dyDescent="0.4">
      <c r="A23" s="644">
        <v>10</v>
      </c>
      <c r="B23" s="645"/>
      <c r="C23" s="645"/>
      <c r="D23" s="646"/>
      <c r="E23" s="646"/>
      <c r="F23" s="646"/>
      <c r="G23" s="646"/>
      <c r="H23" s="647"/>
    </row>
    <row r="24" spans="1:8" ht="15" customHeight="1" x14ac:dyDescent="0.4">
      <c r="A24" s="1460" t="s">
        <v>513</v>
      </c>
      <c r="B24" s="1461"/>
      <c r="C24" s="1461"/>
      <c r="D24" s="1461"/>
      <c r="E24" s="1461"/>
      <c r="F24" s="1461"/>
      <c r="G24" s="1461"/>
      <c r="H24" s="1462"/>
    </row>
    <row r="25" spans="1:8" ht="19.5" x14ac:dyDescent="0.4">
      <c r="A25" s="644">
        <v>11</v>
      </c>
      <c r="B25" s="645"/>
      <c r="C25" s="645"/>
      <c r="D25" s="646"/>
      <c r="E25" s="646"/>
      <c r="F25" s="646"/>
      <c r="G25" s="646"/>
      <c r="H25" s="647"/>
    </row>
    <row r="26" spans="1:8" ht="19.5" x14ac:dyDescent="0.4">
      <c r="A26" s="644">
        <v>12</v>
      </c>
      <c r="B26" s="645"/>
      <c r="C26" s="645"/>
      <c r="D26" s="646"/>
      <c r="E26" s="646"/>
      <c r="F26" s="646"/>
      <c r="G26" s="646"/>
      <c r="H26" s="647"/>
    </row>
    <row r="27" spans="1:8" ht="19.5" x14ac:dyDescent="0.4">
      <c r="A27" s="644">
        <v>13</v>
      </c>
      <c r="B27" s="645"/>
      <c r="C27" s="645"/>
      <c r="D27" s="646"/>
      <c r="E27" s="646"/>
      <c r="F27" s="646"/>
      <c r="G27" s="646"/>
      <c r="H27" s="647"/>
    </row>
    <row r="28" spans="1:8" ht="19.5" x14ac:dyDescent="0.4">
      <c r="A28" s="644">
        <v>14</v>
      </c>
      <c r="B28" s="645"/>
      <c r="C28" s="645"/>
      <c r="D28" s="646"/>
      <c r="E28" s="646"/>
      <c r="F28" s="646"/>
      <c r="G28" s="646"/>
      <c r="H28" s="647"/>
    </row>
    <row r="29" spans="1:8" ht="19.5" x14ac:dyDescent="0.4">
      <c r="A29" s="644">
        <v>15</v>
      </c>
      <c r="B29" s="645"/>
      <c r="C29" s="645"/>
      <c r="D29" s="646"/>
      <c r="E29" s="646"/>
      <c r="F29" s="646"/>
      <c r="G29" s="646"/>
      <c r="H29" s="647"/>
    </row>
    <row r="30" spans="1:8" ht="20.25" thickBot="1" x14ac:dyDescent="0.45">
      <c r="A30" s="648"/>
      <c r="B30" s="649" t="s">
        <v>123</v>
      </c>
      <c r="C30" s="650"/>
      <c r="D30" s="651"/>
      <c r="E30" s="651"/>
      <c r="F30" s="651"/>
      <c r="G30" s="651"/>
      <c r="H30" s="652"/>
    </row>
    <row r="31" spans="1:8" ht="42.75" customHeight="1" x14ac:dyDescent="0.4">
      <c r="A31" s="1463" t="s">
        <v>1189</v>
      </c>
      <c r="B31" s="1463"/>
      <c r="C31" s="1463"/>
      <c r="D31" s="1463"/>
      <c r="E31" s="1463"/>
      <c r="F31" s="1463"/>
      <c r="G31" s="1463"/>
      <c r="H31" s="1463"/>
    </row>
    <row r="32" spans="1:8" ht="19.5" x14ac:dyDescent="0.4">
      <c r="A32" s="636"/>
      <c r="B32" s="636"/>
      <c r="C32" s="636"/>
      <c r="D32" s="636"/>
      <c r="E32" s="636"/>
      <c r="F32" s="636"/>
      <c r="G32" s="636"/>
      <c r="H32" s="636"/>
    </row>
    <row r="33" spans="1:8" ht="19.5" x14ac:dyDescent="0.4">
      <c r="A33" s="636"/>
      <c r="B33" s="636"/>
      <c r="C33" s="1450" t="s">
        <v>1245</v>
      </c>
      <c r="D33" s="1450"/>
      <c r="E33" s="1450"/>
      <c r="F33" s="1450"/>
      <c r="G33" s="1450"/>
      <c r="H33" s="1450"/>
    </row>
  </sheetData>
  <mergeCells count="11">
    <mergeCell ref="C33:H33"/>
    <mergeCell ref="A1:H1"/>
    <mergeCell ref="A2:H2"/>
    <mergeCell ref="A3:H3"/>
    <mergeCell ref="A5:H5"/>
    <mergeCell ref="A6:H6"/>
    <mergeCell ref="G10:H10"/>
    <mergeCell ref="A12:H12"/>
    <mergeCell ref="A19:H19"/>
    <mergeCell ref="A24:H24"/>
    <mergeCell ref="A31:H31"/>
  </mergeCells>
  <printOptions horizontalCentered="1" verticalCentered="1"/>
  <pageMargins left="0" right="0" top="0" bottom="0" header="0.35433070866141736" footer="0.31496062992125984"/>
  <pageSetup paperSize="9"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view="pageBreakPreview" zoomScaleSheetLayoutView="100" workbookViewId="0">
      <selection activeCell="F20" sqref="F20"/>
    </sheetView>
  </sheetViews>
  <sheetFormatPr defaultRowHeight="12.75" x14ac:dyDescent="0.2"/>
  <cols>
    <col min="1" max="1" width="65" style="4" customWidth="1"/>
    <col min="2" max="2" width="18.42578125" customWidth="1"/>
    <col min="3" max="3" width="18.5703125" customWidth="1"/>
    <col min="4" max="4" width="17.7109375" customWidth="1"/>
    <col min="5" max="5" width="20.5703125" customWidth="1"/>
    <col min="6" max="6" width="12.5703125" style="3" customWidth="1"/>
    <col min="7" max="11" width="9.140625" style="3"/>
  </cols>
  <sheetData>
    <row r="1" spans="1:11" s="38" customFormat="1" ht="15.75" x14ac:dyDescent="0.2">
      <c r="A1" s="1263" t="s">
        <v>207</v>
      </c>
      <c r="B1" s="1263"/>
      <c r="C1" s="1263"/>
      <c r="D1" s="1263"/>
      <c r="E1" s="1263"/>
      <c r="F1" s="3"/>
      <c r="G1" s="3"/>
      <c r="H1" s="3"/>
      <c r="I1" s="3"/>
      <c r="J1" s="3"/>
      <c r="K1" s="3"/>
    </row>
    <row r="2" spans="1:11" s="3" customFormat="1" ht="15.75" x14ac:dyDescent="0.2">
      <c r="A2" s="1263" t="s">
        <v>1130</v>
      </c>
      <c r="B2" s="1263"/>
      <c r="C2" s="1263"/>
      <c r="D2" s="1263"/>
      <c r="E2" s="1263"/>
    </row>
    <row r="3" spans="1:11" s="13" customFormat="1" ht="15.75" x14ac:dyDescent="0.2">
      <c r="A3" s="1263"/>
      <c r="B3" s="1263"/>
      <c r="C3" s="1263"/>
      <c r="D3" s="1263"/>
      <c r="E3" s="1263"/>
      <c r="F3" s="3"/>
      <c r="G3" s="3"/>
      <c r="H3" s="3"/>
      <c r="I3" s="3"/>
      <c r="J3" s="3"/>
      <c r="K3" s="3"/>
    </row>
    <row r="4" spans="1:11" s="22" customFormat="1" ht="13.5" thickBot="1" x14ac:dyDescent="0.25">
      <c r="A4" s="158"/>
      <c r="B4" s="159"/>
      <c r="C4" s="159"/>
      <c r="D4" s="159"/>
      <c r="E4" s="160" t="s">
        <v>205</v>
      </c>
      <c r="F4" s="25"/>
      <c r="G4" s="25"/>
      <c r="H4" s="25"/>
      <c r="I4" s="25"/>
      <c r="J4" s="25"/>
      <c r="K4" s="25"/>
    </row>
    <row r="5" spans="1:11" s="4" customFormat="1" ht="15.95" customHeight="1" x14ac:dyDescent="0.2">
      <c r="A5" s="1265" t="s">
        <v>40</v>
      </c>
      <c r="B5" s="1264" t="s">
        <v>41</v>
      </c>
      <c r="C5" s="1264"/>
      <c r="D5" s="1270" t="s">
        <v>319</v>
      </c>
      <c r="E5" s="1260" t="s">
        <v>4</v>
      </c>
      <c r="F5" s="17"/>
      <c r="G5" s="17"/>
      <c r="H5" s="17"/>
      <c r="I5" s="27"/>
      <c r="J5" s="17"/>
      <c r="K5" s="17"/>
    </row>
    <row r="6" spans="1:11" s="4" customFormat="1" ht="15.95" customHeight="1" x14ac:dyDescent="0.2">
      <c r="A6" s="1266"/>
      <c r="B6" s="1268" t="s">
        <v>215</v>
      </c>
      <c r="C6" s="1268" t="s">
        <v>245</v>
      </c>
      <c r="D6" s="1271"/>
      <c r="E6" s="1261"/>
      <c r="F6" s="17"/>
      <c r="G6" s="17"/>
      <c r="H6" s="17"/>
      <c r="I6" s="27"/>
      <c r="J6" s="17"/>
      <c r="K6" s="17"/>
    </row>
    <row r="7" spans="1:11" s="4" customFormat="1" ht="30" customHeight="1" x14ac:dyDescent="0.2">
      <c r="A7" s="1267"/>
      <c r="B7" s="1269"/>
      <c r="C7" s="1269"/>
      <c r="D7" s="1269"/>
      <c r="E7" s="1262"/>
      <c r="F7" s="17"/>
      <c r="G7" s="17"/>
      <c r="H7" s="17"/>
      <c r="I7" s="17"/>
      <c r="J7" s="17"/>
      <c r="K7" s="17"/>
    </row>
    <row r="8" spans="1:11" s="22" customFormat="1" ht="15.95" customHeight="1" x14ac:dyDescent="0.2">
      <c r="A8" s="115" t="s">
        <v>42</v>
      </c>
      <c r="B8" s="147">
        <v>0</v>
      </c>
      <c r="C8" s="118">
        <v>0</v>
      </c>
      <c r="D8" s="118">
        <f>C8+B8</f>
        <v>0</v>
      </c>
      <c r="E8" s="150"/>
      <c r="F8" s="25"/>
      <c r="G8" s="25"/>
      <c r="H8" s="25"/>
      <c r="I8" s="25"/>
      <c r="J8" s="25"/>
      <c r="K8" s="25"/>
    </row>
    <row r="9" spans="1:11" s="22" customFormat="1" ht="15.95" customHeight="1" x14ac:dyDescent="0.2">
      <c r="A9" s="115" t="s">
        <v>43</v>
      </c>
      <c r="B9" s="118"/>
      <c r="C9" s="118"/>
      <c r="D9" s="118"/>
      <c r="E9" s="150"/>
      <c r="F9" s="25"/>
      <c r="G9" s="25"/>
      <c r="H9" s="25"/>
      <c r="I9" s="25"/>
      <c r="J9" s="25"/>
      <c r="K9" s="25"/>
    </row>
    <row r="10" spans="1:11" s="22" customFormat="1" ht="15.95" customHeight="1" x14ac:dyDescent="0.3">
      <c r="A10" s="1110" t="s">
        <v>1099</v>
      </c>
      <c r="B10" s="118">
        <v>0</v>
      </c>
      <c r="C10" s="118">
        <v>0</v>
      </c>
      <c r="D10" s="118">
        <f>C10+B10</f>
        <v>0</v>
      </c>
      <c r="E10" s="150"/>
      <c r="F10" s="25"/>
      <c r="G10" s="33"/>
      <c r="H10" s="25"/>
      <c r="I10" s="25"/>
      <c r="J10" s="25"/>
      <c r="K10" s="25"/>
    </row>
    <row r="11" spans="1:11" s="22" customFormat="1" ht="15.95" customHeight="1" x14ac:dyDescent="0.2">
      <c r="A11" s="115" t="s">
        <v>1087</v>
      </c>
      <c r="B11" s="118">
        <v>0</v>
      </c>
      <c r="C11" s="118">
        <v>0</v>
      </c>
      <c r="D11" s="118">
        <f>C11+B11</f>
        <v>0</v>
      </c>
      <c r="E11" s="150"/>
      <c r="F11" s="25"/>
      <c r="G11" s="25"/>
      <c r="H11" s="25"/>
      <c r="I11" s="25"/>
      <c r="J11" s="25"/>
      <c r="K11" s="25"/>
    </row>
    <row r="12" spans="1:11" s="22" customFormat="1" ht="15.95" customHeight="1" x14ac:dyDescent="0.2">
      <c r="A12" s="121" t="s">
        <v>44</v>
      </c>
      <c r="B12" s="149">
        <f>SUM(B8:B11)</f>
        <v>0</v>
      </c>
      <c r="C12" s="149">
        <f>SUM(C8:C11)</f>
        <v>0</v>
      </c>
      <c r="D12" s="149">
        <f>+B12+C12</f>
        <v>0</v>
      </c>
      <c r="E12" s="150"/>
      <c r="F12" s="25"/>
      <c r="G12" s="25"/>
      <c r="H12" s="25"/>
      <c r="I12" s="25"/>
      <c r="J12" s="25"/>
      <c r="K12" s="25"/>
    </row>
    <row r="13" spans="1:11" s="22" customFormat="1" ht="15.95" customHeight="1" x14ac:dyDescent="0.2">
      <c r="A13" s="115" t="s">
        <v>45</v>
      </c>
      <c r="B13" s="147"/>
      <c r="C13" s="149"/>
      <c r="D13" s="149"/>
      <c r="E13" s="150"/>
      <c r="F13" s="25"/>
      <c r="G13" s="25"/>
      <c r="H13" s="25"/>
      <c r="I13" s="25"/>
      <c r="J13" s="25"/>
      <c r="K13" s="25"/>
    </row>
    <row r="14" spans="1:11" s="22" customFormat="1" ht="15.95" customHeight="1" x14ac:dyDescent="0.2">
      <c r="A14" s="115" t="s">
        <v>46</v>
      </c>
      <c r="B14" s="159"/>
      <c r="C14" s="149"/>
      <c r="D14" s="149"/>
      <c r="E14" s="150"/>
      <c r="F14" s="25"/>
      <c r="G14" s="25"/>
      <c r="H14" s="25"/>
      <c r="I14" s="25"/>
      <c r="J14" s="25"/>
      <c r="K14" s="25"/>
    </row>
    <row r="15" spans="1:11" s="22" customFormat="1" ht="15.95" customHeight="1" x14ac:dyDescent="0.2">
      <c r="A15" s="115" t="s">
        <v>423</v>
      </c>
      <c r="B15" s="118">
        <v>0</v>
      </c>
      <c r="C15" s="118">
        <v>0</v>
      </c>
      <c r="D15" s="118">
        <f>C15+B15</f>
        <v>0</v>
      </c>
      <c r="E15" s="150"/>
      <c r="F15" s="25"/>
      <c r="G15" s="25"/>
      <c r="H15" s="25"/>
      <c r="I15" s="25"/>
      <c r="J15" s="25"/>
      <c r="K15" s="25"/>
    </row>
    <row r="16" spans="1:11" s="22" customFormat="1" ht="15.95" customHeight="1" x14ac:dyDescent="0.2">
      <c r="A16" s="115" t="s">
        <v>47</v>
      </c>
      <c r="B16" s="118">
        <v>0</v>
      </c>
      <c r="C16" s="118">
        <v>0</v>
      </c>
      <c r="D16" s="118">
        <f t="shared" ref="D16:D21" si="0">C16+B16</f>
        <v>0</v>
      </c>
      <c r="E16" s="150"/>
      <c r="F16" s="25"/>
      <c r="G16" s="25"/>
      <c r="H16" s="25"/>
      <c r="I16" s="25"/>
      <c r="J16" s="25"/>
      <c r="K16" s="25"/>
    </row>
    <row r="17" spans="1:11" s="22" customFormat="1" ht="15.95" customHeight="1" x14ac:dyDescent="0.2">
      <c r="A17" s="115" t="s">
        <v>203</v>
      </c>
      <c r="B17" s="147">
        <v>0</v>
      </c>
      <c r="C17" s="118">
        <v>0</v>
      </c>
      <c r="D17" s="118">
        <f>SUM(D9:D16)</f>
        <v>0</v>
      </c>
      <c r="E17" s="150"/>
      <c r="F17" s="25"/>
      <c r="G17" s="25"/>
      <c r="H17" s="25"/>
      <c r="I17" s="25"/>
      <c r="J17" s="25"/>
      <c r="K17" s="25"/>
    </row>
    <row r="18" spans="1:11" s="22" customFormat="1" ht="15.95" customHeight="1" x14ac:dyDescent="0.2">
      <c r="A18" s="115" t="s">
        <v>48</v>
      </c>
      <c r="B18" s="118">
        <v>0</v>
      </c>
      <c r="C18" s="118">
        <v>0</v>
      </c>
      <c r="D18" s="118">
        <f t="shared" si="0"/>
        <v>0</v>
      </c>
      <c r="E18" s="150"/>
      <c r="F18" s="25"/>
      <c r="G18" s="25"/>
      <c r="H18" s="25"/>
      <c r="I18" s="25"/>
      <c r="J18" s="25"/>
      <c r="K18" s="25"/>
    </row>
    <row r="19" spans="1:11" s="22" customFormat="1" ht="15.95" customHeight="1" x14ac:dyDescent="0.2">
      <c r="A19" s="115" t="s">
        <v>49</v>
      </c>
      <c r="B19" s="118">
        <v>0</v>
      </c>
      <c r="C19" s="118">
        <v>0</v>
      </c>
      <c r="D19" s="118">
        <f t="shared" si="0"/>
        <v>0</v>
      </c>
      <c r="E19" s="150"/>
      <c r="F19" s="25"/>
      <c r="G19" s="25"/>
      <c r="H19" s="25"/>
      <c r="I19" s="25"/>
      <c r="J19" s="25"/>
      <c r="K19" s="25"/>
    </row>
    <row r="20" spans="1:11" s="22" customFormat="1" ht="15.95" customHeight="1" x14ac:dyDescent="0.2">
      <c r="A20" s="115" t="s">
        <v>232</v>
      </c>
      <c r="B20" s="118">
        <v>0</v>
      </c>
      <c r="C20" s="118">
        <v>0</v>
      </c>
      <c r="D20" s="118">
        <f t="shared" si="0"/>
        <v>0</v>
      </c>
      <c r="E20" s="150"/>
      <c r="F20" s="25"/>
      <c r="G20" s="25"/>
      <c r="H20" s="25"/>
      <c r="I20" s="25"/>
      <c r="J20" s="25"/>
      <c r="K20" s="25"/>
    </row>
    <row r="21" spans="1:11" s="22" customFormat="1" ht="15.95" customHeight="1" x14ac:dyDescent="0.2">
      <c r="A21" s="115" t="s">
        <v>302</v>
      </c>
      <c r="B21" s="118">
        <v>0</v>
      </c>
      <c r="C21" s="118">
        <v>0</v>
      </c>
      <c r="D21" s="118">
        <f t="shared" si="0"/>
        <v>0</v>
      </c>
      <c r="E21" s="150"/>
      <c r="F21" s="25"/>
      <c r="G21" s="25"/>
      <c r="H21" s="25"/>
      <c r="I21" s="25"/>
      <c r="J21" s="25"/>
      <c r="K21" s="25"/>
    </row>
    <row r="22" spans="1:11" s="4" customFormat="1" ht="15.95" customHeight="1" x14ac:dyDescent="0.2">
      <c r="A22" s="121" t="s">
        <v>50</v>
      </c>
      <c r="B22" s="149">
        <f>SUM(B15:B21)</f>
        <v>0</v>
      </c>
      <c r="C22" s="149">
        <f>SUM(C15:C21)</f>
        <v>0</v>
      </c>
      <c r="D22" s="149">
        <f>+B22+C22</f>
        <v>0</v>
      </c>
      <c r="E22" s="150"/>
      <c r="F22" s="17"/>
      <c r="G22" s="17"/>
      <c r="H22" s="17"/>
      <c r="I22" s="17"/>
      <c r="J22" s="17"/>
      <c r="K22" s="17"/>
    </row>
    <row r="23" spans="1:11" s="4" customFormat="1" ht="15.95" customHeight="1" thickBot="1" x14ac:dyDescent="0.25">
      <c r="A23" s="138" t="s">
        <v>223</v>
      </c>
      <c r="B23" s="153">
        <f>+B12-B22</f>
        <v>0</v>
      </c>
      <c r="C23" s="153">
        <f>+C12-C22</f>
        <v>0</v>
      </c>
      <c r="D23" s="153">
        <f>+D12-D22</f>
        <v>0</v>
      </c>
      <c r="E23" s="154"/>
      <c r="F23" s="21"/>
      <c r="G23" s="21"/>
      <c r="H23" s="17"/>
      <c r="I23" s="17"/>
      <c r="J23" s="17"/>
      <c r="K23" s="17"/>
    </row>
    <row r="24" spans="1:11" s="4" customFormat="1" ht="15.95" customHeight="1" x14ac:dyDescent="0.2">
      <c r="A24" s="158"/>
      <c r="B24" s="157"/>
      <c r="C24" s="157"/>
      <c r="D24" s="157"/>
      <c r="E24" s="161"/>
      <c r="F24" s="21"/>
      <c r="G24" s="17"/>
      <c r="H24" s="17"/>
      <c r="I24" s="17"/>
      <c r="J24" s="17"/>
      <c r="K24" s="17"/>
    </row>
    <row r="25" spans="1:11" s="4" customFormat="1" ht="20.25" x14ac:dyDescent="0.2">
      <c r="A25" s="158" t="s">
        <v>1098</v>
      </c>
      <c r="B25" s="157"/>
      <c r="C25" s="157"/>
      <c r="D25" s="157"/>
      <c r="E25" s="162"/>
      <c r="F25" s="17"/>
      <c r="G25" s="17"/>
      <c r="H25" s="17"/>
      <c r="I25" s="17"/>
      <c r="J25" s="17"/>
      <c r="K25" s="17"/>
    </row>
    <row r="26" spans="1:11" s="4" customFormat="1" x14ac:dyDescent="0.2">
      <c r="A26" s="158"/>
      <c r="B26" s="157"/>
      <c r="C26" s="157"/>
      <c r="D26" s="157"/>
      <c r="E26" s="162"/>
      <c r="F26" s="17"/>
      <c r="G26" s="17"/>
      <c r="H26" s="17"/>
      <c r="I26" s="17"/>
      <c r="J26" s="17"/>
      <c r="K26" s="17"/>
    </row>
    <row r="27" spans="1:11" x14ac:dyDescent="0.2">
      <c r="A27" s="110"/>
      <c r="B27" s="100"/>
      <c r="C27" s="157"/>
      <c r="D27" s="100"/>
      <c r="E27" s="100"/>
    </row>
    <row r="28" spans="1:11" x14ac:dyDescent="0.2">
      <c r="A28" s="1259" t="s">
        <v>1245</v>
      </c>
      <c r="B28" s="1259"/>
      <c r="C28" s="1259"/>
      <c r="D28" s="1259"/>
      <c r="E28" s="1259"/>
      <c r="F28" s="145"/>
      <c r="G28" s="145"/>
    </row>
    <row r="29" spans="1:11" x14ac:dyDescent="0.2">
      <c r="A29" s="110"/>
      <c r="B29" s="144"/>
      <c r="C29" s="100"/>
      <c r="D29" s="100"/>
      <c r="E29" s="100"/>
    </row>
    <row r="30" spans="1:11" x14ac:dyDescent="0.2">
      <c r="C30" t="s">
        <v>225</v>
      </c>
    </row>
  </sheetData>
  <customSheetViews>
    <customSheetView guid="{B1076A3F-74CA-4685-9B64-0249438E4A9A}"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1"/>
      <headerFooter alignWithMargins="0">
        <oddFooter>&amp;C4</oddFooter>
      </headerFooter>
    </customSheetView>
    <customSheetView guid="{789595AE-36A2-4B02-81C2-3D94932E7381}" showPageBreaks="1" printArea="1" view="pageBreakPreview" topLeftCell="A16">
      <selection activeCell="E28" sqref="E28"/>
      <pageMargins left="0" right="0" top="0" bottom="0" header="0.51181102362204722" footer="0.51181102362204722"/>
      <printOptions horizontalCentered="1" verticalCentered="1"/>
      <pageSetup paperSize="9" scale="93" orientation="landscape" verticalDpi="4294967294" r:id="rId2"/>
      <headerFooter alignWithMargins="0">
        <oddFooter>&amp;C4</oddFooter>
      </headerFooter>
    </customSheetView>
  </customSheetViews>
  <mergeCells count="10">
    <mergeCell ref="A28:E28"/>
    <mergeCell ref="E5:E7"/>
    <mergeCell ref="A1:E1"/>
    <mergeCell ref="A2:E2"/>
    <mergeCell ref="A3:E3"/>
    <mergeCell ref="B5:C5"/>
    <mergeCell ref="A5:A7"/>
    <mergeCell ref="B6:B7"/>
    <mergeCell ref="C6:C7"/>
    <mergeCell ref="D5:D7"/>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7"/>
  <sheetViews>
    <sheetView view="pageBreakPreview" zoomScale="90" zoomScaleSheetLayoutView="90" workbookViewId="0">
      <selection activeCell="I22" sqref="I22"/>
    </sheetView>
  </sheetViews>
  <sheetFormatPr defaultRowHeight="12.75" x14ac:dyDescent="0.2"/>
  <cols>
    <col min="1" max="1" width="42.140625" style="41" customWidth="1"/>
    <col min="2" max="3" width="14.7109375" style="19" customWidth="1"/>
    <col min="4" max="4" width="15.5703125" style="19" bestFit="1" customWidth="1"/>
    <col min="5" max="5" width="14.7109375" style="19" customWidth="1"/>
    <col min="6" max="6" width="12" style="19" customWidth="1"/>
    <col min="7" max="7" width="16.140625" style="19" customWidth="1"/>
    <col min="8" max="8" width="14.5703125" style="19" customWidth="1"/>
    <col min="9" max="9" width="12.140625" style="19" customWidth="1"/>
    <col min="10" max="10" width="15.85546875" style="19" customWidth="1"/>
    <col min="11" max="11" width="11.140625" style="19" customWidth="1"/>
    <col min="12" max="12" width="13" style="19" customWidth="1"/>
    <col min="13" max="16384" width="9.140625" style="19"/>
  </cols>
  <sheetData>
    <row r="1" spans="1:12" ht="19.5" x14ac:dyDescent="0.2">
      <c r="A1" s="1348" t="s">
        <v>207</v>
      </c>
      <c r="B1" s="1348"/>
      <c r="C1" s="1348"/>
      <c r="D1" s="1348"/>
      <c r="E1" s="1348"/>
      <c r="F1" s="1348"/>
      <c r="G1" s="1348"/>
      <c r="H1" s="1348"/>
      <c r="I1" s="1348"/>
      <c r="J1" s="1348"/>
      <c r="K1" s="1348"/>
      <c r="L1" s="1348"/>
    </row>
    <row r="2" spans="1:12" ht="19.5" x14ac:dyDescent="0.2">
      <c r="A2" s="1348" t="s">
        <v>1130</v>
      </c>
      <c r="B2" s="1348"/>
      <c r="C2" s="1348"/>
      <c r="D2" s="1348"/>
      <c r="E2" s="1348"/>
      <c r="F2" s="1348"/>
      <c r="G2" s="1348"/>
      <c r="H2" s="1348"/>
      <c r="I2" s="1348"/>
      <c r="J2" s="1348"/>
      <c r="K2" s="1348"/>
      <c r="L2" s="1348"/>
    </row>
    <row r="3" spans="1:12" ht="15.75" x14ac:dyDescent="0.2">
      <c r="A3" s="1238"/>
      <c r="B3" s="1238"/>
      <c r="C3" s="1238"/>
      <c r="D3" s="1238"/>
      <c r="E3" s="1238"/>
      <c r="F3" s="1238"/>
      <c r="G3" s="1238"/>
      <c r="H3" s="1238"/>
      <c r="I3" s="1238"/>
      <c r="J3" s="1238"/>
      <c r="K3" s="1238"/>
      <c r="L3" s="1238"/>
    </row>
    <row r="4" spans="1:12" ht="15.75" x14ac:dyDescent="0.2">
      <c r="A4" s="486"/>
      <c r="B4" s="233"/>
      <c r="C4" s="233"/>
      <c r="D4" s="233"/>
      <c r="E4" s="233"/>
      <c r="F4" s="143"/>
      <c r="G4" s="143"/>
      <c r="H4" s="143"/>
      <c r="I4" s="143"/>
      <c r="J4" s="233"/>
      <c r="K4" s="1383" t="s">
        <v>205</v>
      </c>
      <c r="L4" s="1383"/>
    </row>
    <row r="5" spans="1:12" ht="13.5" thickBot="1" x14ac:dyDescent="0.25">
      <c r="A5" s="237"/>
      <c r="B5" s="233"/>
      <c r="C5" s="233"/>
      <c r="D5" s="233"/>
      <c r="E5" s="233"/>
      <c r="F5" s="233"/>
      <c r="G5" s="233"/>
      <c r="H5" s="233"/>
      <c r="I5" s="1643"/>
      <c r="J5" s="233"/>
      <c r="K5" s="233"/>
      <c r="L5" s="233"/>
    </row>
    <row r="6" spans="1:12" s="397" customFormat="1" ht="19.5" x14ac:dyDescent="0.2">
      <c r="A6" s="1468" t="s">
        <v>255</v>
      </c>
      <c r="B6" s="1466" t="s">
        <v>3</v>
      </c>
      <c r="C6" s="1466"/>
      <c r="D6" s="1466"/>
      <c r="E6" s="1466"/>
      <c r="F6" s="1466"/>
      <c r="G6" s="1466"/>
      <c r="H6" s="1466" t="s">
        <v>4</v>
      </c>
      <c r="I6" s="1644"/>
      <c r="J6" s="1466"/>
      <c r="K6" s="1466"/>
      <c r="L6" s="1467"/>
    </row>
    <row r="7" spans="1:12" s="487" customFormat="1" ht="60" customHeight="1" x14ac:dyDescent="0.2">
      <c r="A7" s="1469"/>
      <c r="B7" s="1705" t="s">
        <v>365</v>
      </c>
      <c r="C7" s="1706"/>
      <c r="D7" s="1470" t="s">
        <v>382</v>
      </c>
      <c r="E7" s="1470" t="s">
        <v>366</v>
      </c>
      <c r="F7" s="1470" t="s">
        <v>145</v>
      </c>
      <c r="G7" s="1470" t="s">
        <v>9</v>
      </c>
      <c r="H7" s="1470" t="s">
        <v>365</v>
      </c>
      <c r="I7" s="1470" t="s">
        <v>382</v>
      </c>
      <c r="J7" s="1470" t="s">
        <v>393</v>
      </c>
      <c r="K7" s="1470" t="s">
        <v>145</v>
      </c>
      <c r="L7" s="1464" t="s">
        <v>9</v>
      </c>
    </row>
    <row r="8" spans="1:12" s="487" customFormat="1" ht="60" customHeight="1" x14ac:dyDescent="0.2">
      <c r="A8" s="1140"/>
      <c r="B8" s="1225" t="s">
        <v>1176</v>
      </c>
      <c r="C8" s="1224" t="s">
        <v>1177</v>
      </c>
      <c r="D8" s="1471"/>
      <c r="E8" s="1471"/>
      <c r="F8" s="1471"/>
      <c r="G8" s="1471"/>
      <c r="H8" s="1471"/>
      <c r="I8" s="1471"/>
      <c r="J8" s="1471"/>
      <c r="K8" s="1471"/>
      <c r="L8" s="1465"/>
    </row>
    <row r="9" spans="1:12" x14ac:dyDescent="0.2">
      <c r="A9" s="374"/>
      <c r="B9" s="118"/>
      <c r="C9" s="118"/>
      <c r="D9" s="118"/>
      <c r="E9" s="118"/>
      <c r="F9" s="118"/>
      <c r="G9" s="118"/>
      <c r="H9" s="118"/>
      <c r="I9" s="118"/>
      <c r="J9" s="118"/>
      <c r="K9" s="118"/>
      <c r="L9" s="119"/>
    </row>
    <row r="10" spans="1:12" ht="15" x14ac:dyDescent="0.2">
      <c r="A10" s="368" t="s">
        <v>195</v>
      </c>
      <c r="B10" s="118">
        <v>0</v>
      </c>
      <c r="C10" s="118"/>
      <c r="D10" s="118">
        <v>0</v>
      </c>
      <c r="E10" s="118">
        <v>0</v>
      </c>
      <c r="F10" s="118">
        <v>0</v>
      </c>
      <c r="G10" s="118">
        <f>SUM(B10:F10)</f>
        <v>0</v>
      </c>
      <c r="H10" s="118">
        <v>0</v>
      </c>
      <c r="I10" s="118">
        <v>0</v>
      </c>
      <c r="J10" s="118">
        <v>0</v>
      </c>
      <c r="K10" s="118">
        <v>0</v>
      </c>
      <c r="L10" s="150">
        <f>SUM(H10:K10)</f>
        <v>0</v>
      </c>
    </row>
    <row r="11" spans="1:12" ht="15" x14ac:dyDescent="0.2">
      <c r="A11" s="368"/>
      <c r="B11" s="118"/>
      <c r="C11" s="118"/>
      <c r="D11" s="118"/>
      <c r="E11" s="118"/>
      <c r="F11" s="118"/>
      <c r="G11" s="118"/>
      <c r="H11" s="118"/>
      <c r="I11" s="118"/>
      <c r="J11" s="118"/>
      <c r="K11" s="118"/>
      <c r="L11" s="150"/>
    </row>
    <row r="12" spans="1:12" ht="15" x14ac:dyDescent="0.2">
      <c r="A12" s="368" t="s">
        <v>196</v>
      </c>
      <c r="B12" s="118">
        <v>0</v>
      </c>
      <c r="C12" s="118"/>
      <c r="D12" s="118">
        <v>0</v>
      </c>
      <c r="E12" s="118">
        <v>0</v>
      </c>
      <c r="F12" s="118">
        <v>0</v>
      </c>
      <c r="G12" s="118">
        <f t="shared" ref="G12:G22" si="0">SUM(B12:F12)</f>
        <v>0</v>
      </c>
      <c r="H12" s="118">
        <v>0</v>
      </c>
      <c r="I12" s="118">
        <v>0</v>
      </c>
      <c r="J12" s="118">
        <v>0</v>
      </c>
      <c r="K12" s="118">
        <v>0</v>
      </c>
      <c r="L12" s="150">
        <f t="shared" ref="L12:L20" si="1">SUM(H12:K12)</f>
        <v>0</v>
      </c>
    </row>
    <row r="13" spans="1:12" ht="15" x14ac:dyDescent="0.2">
      <c r="A13" s="368"/>
      <c r="B13" s="147"/>
      <c r="C13" s="118"/>
      <c r="D13" s="118"/>
      <c r="E13" s="118"/>
      <c r="F13" s="118"/>
      <c r="G13" s="118"/>
      <c r="H13" s="118"/>
      <c r="I13" s="118"/>
      <c r="J13" s="118"/>
      <c r="K13" s="118"/>
      <c r="L13" s="150"/>
    </row>
    <row r="14" spans="1:12" ht="15" x14ac:dyDescent="0.2">
      <c r="A14" s="368" t="s">
        <v>197</v>
      </c>
      <c r="B14" s="118">
        <v>0</v>
      </c>
      <c r="C14" s="118"/>
      <c r="D14" s="118">
        <v>0</v>
      </c>
      <c r="E14" s="118">
        <v>0</v>
      </c>
      <c r="F14" s="118">
        <v>0</v>
      </c>
      <c r="G14" s="118">
        <f t="shared" si="0"/>
        <v>0</v>
      </c>
      <c r="H14" s="118">
        <v>0</v>
      </c>
      <c r="I14" s="118">
        <v>0</v>
      </c>
      <c r="J14" s="118">
        <v>0</v>
      </c>
      <c r="K14" s="118">
        <v>0</v>
      </c>
      <c r="L14" s="150">
        <f t="shared" si="1"/>
        <v>0</v>
      </c>
    </row>
    <row r="15" spans="1:12" ht="15" x14ac:dyDescent="0.2">
      <c r="A15" s="368" t="s">
        <v>198</v>
      </c>
      <c r="B15" s="118"/>
      <c r="C15" s="118"/>
      <c r="D15" s="118"/>
      <c r="E15" s="118"/>
      <c r="F15" s="118"/>
      <c r="G15" s="118"/>
      <c r="H15" s="118"/>
      <c r="I15" s="118"/>
      <c r="J15" s="118"/>
      <c r="K15" s="118"/>
      <c r="L15" s="150"/>
    </row>
    <row r="16" spans="1:12" ht="15" x14ac:dyDescent="0.2">
      <c r="A16" s="368"/>
      <c r="B16" s="118"/>
      <c r="C16" s="118"/>
      <c r="D16" s="118"/>
      <c r="E16" s="118"/>
      <c r="F16" s="118"/>
      <c r="G16" s="118"/>
      <c r="H16" s="118"/>
      <c r="I16" s="118"/>
      <c r="J16" s="118"/>
      <c r="K16" s="118"/>
      <c r="L16" s="150"/>
    </row>
    <row r="17" spans="1:12" ht="15" x14ac:dyDescent="0.2">
      <c r="A17" s="368" t="s">
        <v>199</v>
      </c>
      <c r="B17" s="147">
        <v>0</v>
      </c>
      <c r="C17" s="118"/>
      <c r="D17" s="118">
        <v>0</v>
      </c>
      <c r="E17" s="118">
        <v>0</v>
      </c>
      <c r="F17" s="118">
        <v>0</v>
      </c>
      <c r="G17" s="118">
        <f t="shared" si="0"/>
        <v>0</v>
      </c>
      <c r="H17" s="118">
        <v>0</v>
      </c>
      <c r="I17" s="118">
        <v>0</v>
      </c>
      <c r="J17" s="118">
        <v>0</v>
      </c>
      <c r="K17" s="118">
        <v>0</v>
      </c>
      <c r="L17" s="150"/>
    </row>
    <row r="18" spans="1:12" ht="15" x14ac:dyDescent="0.2">
      <c r="A18" s="368" t="s">
        <v>200</v>
      </c>
      <c r="B18" s="118"/>
      <c r="C18" s="118"/>
      <c r="D18" s="118"/>
      <c r="E18" s="118">
        <f>SUM(E10:E17)</f>
        <v>0</v>
      </c>
      <c r="F18" s="118"/>
      <c r="G18" s="118"/>
      <c r="H18" s="118"/>
      <c r="I18" s="118"/>
      <c r="J18" s="118"/>
      <c r="K18" s="118"/>
      <c r="L18" s="150">
        <f t="shared" si="1"/>
        <v>0</v>
      </c>
    </row>
    <row r="19" spans="1:12" ht="15" x14ac:dyDescent="0.2">
      <c r="A19" s="368"/>
      <c r="B19" s="118"/>
      <c r="C19" s="118"/>
      <c r="D19" s="118"/>
      <c r="E19" s="118"/>
      <c r="F19" s="118"/>
      <c r="G19" s="118"/>
      <c r="H19" s="118"/>
      <c r="I19" s="118"/>
      <c r="J19" s="118"/>
      <c r="K19" s="118"/>
      <c r="L19" s="150"/>
    </row>
    <row r="20" spans="1:12" ht="15" x14ac:dyDescent="0.2">
      <c r="A20" s="368" t="s">
        <v>1102</v>
      </c>
      <c r="B20" s="118">
        <v>0</v>
      </c>
      <c r="C20" s="118"/>
      <c r="D20" s="118">
        <v>0</v>
      </c>
      <c r="E20" s="118">
        <v>0</v>
      </c>
      <c r="F20" s="118">
        <v>0</v>
      </c>
      <c r="G20" s="118">
        <f t="shared" si="0"/>
        <v>0</v>
      </c>
      <c r="H20" s="118">
        <v>0</v>
      </c>
      <c r="I20" s="118">
        <v>0</v>
      </c>
      <c r="J20" s="118">
        <v>0</v>
      </c>
      <c r="K20" s="118">
        <v>0</v>
      </c>
      <c r="L20" s="150">
        <f t="shared" si="1"/>
        <v>0</v>
      </c>
    </row>
    <row r="21" spans="1:12" x14ac:dyDescent="0.2">
      <c r="A21" s="374" t="s">
        <v>101</v>
      </c>
      <c r="B21" s="118"/>
      <c r="C21" s="118"/>
      <c r="D21" s="118"/>
      <c r="E21" s="118"/>
      <c r="F21" s="118"/>
      <c r="G21" s="118"/>
      <c r="H21" s="118"/>
      <c r="I21" s="118"/>
      <c r="J21" s="118"/>
      <c r="K21" s="118"/>
      <c r="L21" s="119"/>
    </row>
    <row r="22" spans="1:12" s="41" customFormat="1" ht="16.5" thickBot="1" x14ac:dyDescent="0.25">
      <c r="A22" s="191" t="s">
        <v>9</v>
      </c>
      <c r="B22" s="153">
        <f>SUM(B10:B20)</f>
        <v>0</v>
      </c>
      <c r="C22" s="153">
        <f>SUM(C10:C20)</f>
        <v>0</v>
      </c>
      <c r="D22" s="153">
        <f>SUM(D10:D20)</f>
        <v>0</v>
      </c>
      <c r="E22" s="153">
        <f>SUM(E10:E20)</f>
        <v>0</v>
      </c>
      <c r="F22" s="153">
        <f>SUM(F10:F20)</f>
        <v>0</v>
      </c>
      <c r="G22" s="153">
        <f t="shared" si="0"/>
        <v>0</v>
      </c>
      <c r="H22" s="153">
        <f>SUM(H10:H20)</f>
        <v>0</v>
      </c>
      <c r="I22" s="153">
        <f>SUM(I10:I20)</f>
        <v>0</v>
      </c>
      <c r="J22" s="153">
        <f>SUM(J10:J20)</f>
        <v>0</v>
      </c>
      <c r="K22" s="153">
        <f>SUM(K10:K20)</f>
        <v>0</v>
      </c>
      <c r="L22" s="154">
        <f>H22+I22+J22+K22</f>
        <v>0</v>
      </c>
    </row>
    <row r="23" spans="1:12" x14ac:dyDescent="0.2">
      <c r="A23" s="184"/>
      <c r="B23" s="184"/>
      <c r="C23" s="184"/>
      <c r="D23" s="184"/>
      <c r="E23" s="184"/>
      <c r="F23" s="184"/>
      <c r="G23" s="184"/>
      <c r="H23" s="184"/>
      <c r="I23" s="184"/>
      <c r="J23" s="184"/>
      <c r="K23" s="184"/>
      <c r="L23" s="155"/>
    </row>
    <row r="24" spans="1:12" x14ac:dyDescent="0.2">
      <c r="A24" s="184"/>
      <c r="B24" s="184"/>
      <c r="C24" s="184"/>
      <c r="D24" s="184"/>
      <c r="E24" s="184"/>
      <c r="F24" s="184"/>
      <c r="G24" s="184"/>
      <c r="H24" s="184"/>
      <c r="I24" s="184"/>
      <c r="J24" s="184"/>
      <c r="K24" s="184"/>
      <c r="L24" s="155"/>
    </row>
    <row r="25" spans="1:12" x14ac:dyDescent="0.2">
      <c r="A25" s="237"/>
      <c r="B25" s="233"/>
      <c r="C25" s="233"/>
      <c r="D25" s="233"/>
      <c r="E25" s="233"/>
      <c r="F25" s="233"/>
      <c r="G25" s="488"/>
      <c r="H25" s="233"/>
      <c r="I25" s="233"/>
      <c r="J25" s="233"/>
      <c r="K25" s="233"/>
      <c r="L25" s="378" t="s">
        <v>1245</v>
      </c>
    </row>
    <row r="26" spans="1:12" x14ac:dyDescent="0.2">
      <c r="A26" s="237"/>
      <c r="B26" s="233"/>
      <c r="C26" s="233"/>
      <c r="D26" s="233"/>
      <c r="E26" s="233"/>
      <c r="F26" s="233"/>
      <c r="G26" s="488"/>
      <c r="H26" s="233"/>
      <c r="I26" s="233"/>
      <c r="J26" s="233"/>
      <c r="K26" s="233"/>
      <c r="L26" s="233"/>
    </row>
    <row r="27" spans="1:12" x14ac:dyDescent="0.2">
      <c r="A27" s="237"/>
      <c r="B27" s="233"/>
      <c r="C27" s="233"/>
      <c r="D27" s="233"/>
      <c r="E27" s="233"/>
      <c r="F27" s="233"/>
      <c r="G27" s="488"/>
      <c r="H27" s="233"/>
      <c r="I27" s="233"/>
      <c r="J27" s="233"/>
      <c r="K27" s="233"/>
      <c r="L27" s="233"/>
    </row>
  </sheetData>
  <customSheetViews>
    <customSheetView guid="{B1076A3F-74CA-4685-9B64-0249438E4A9A}"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1"/>
      <headerFooter alignWithMargins="0"/>
    </customSheetView>
    <customSheetView guid="{789595AE-36A2-4B02-81C2-3D94932E7381}" scale="90" showPageBreaks="1" printArea="1" view="pageBreakPreview" topLeftCell="A16">
      <selection activeCell="M24" sqref="M24"/>
      <pageMargins left="0" right="0" top="0" bottom="0" header="0.51181102362204722" footer="0.51181102362204722"/>
      <printOptions horizontalCentered="1" verticalCentered="1"/>
      <pageSetup paperSize="9" scale="76" orientation="landscape" verticalDpi="4294967294" r:id="rId2"/>
      <headerFooter alignWithMargins="0"/>
    </customSheetView>
  </customSheetViews>
  <mergeCells count="17">
    <mergeCell ref="K7:K8"/>
    <mergeCell ref="L7:L8"/>
    <mergeCell ref="B6:G6"/>
    <mergeCell ref="H6:L6"/>
    <mergeCell ref="A1:L1"/>
    <mergeCell ref="A2:L2"/>
    <mergeCell ref="A3:L3"/>
    <mergeCell ref="A6:A7"/>
    <mergeCell ref="K4:L4"/>
    <mergeCell ref="B7:C7"/>
    <mergeCell ref="D7:D8"/>
    <mergeCell ref="E7:E8"/>
    <mergeCell ref="F7:F8"/>
    <mergeCell ref="G7:G8"/>
    <mergeCell ref="H7:H8"/>
    <mergeCell ref="I7:I8"/>
    <mergeCell ref="J7:J8"/>
  </mergeCells>
  <phoneticPr fontId="0" type="noConversion"/>
  <printOptions horizontalCentered="1" verticalCentered="1"/>
  <pageMargins left="0" right="0" top="0" bottom="0" header="0.35433070866141736" footer="0.31496062992125984"/>
  <pageSetup paperSize="9" scale="77" orientation="landscape" r:id="rId3"/>
  <headerFooter alignWithMargins="0"/>
  <ignoredErrors>
    <ignoredError sqref="G22" formula="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7"/>
  <sheetViews>
    <sheetView view="pageBreakPreview" zoomScale="160" zoomScaleSheetLayoutView="160" workbookViewId="0">
      <selection activeCell="F20" sqref="F20"/>
    </sheetView>
  </sheetViews>
  <sheetFormatPr defaultRowHeight="12.75" x14ac:dyDescent="0.2"/>
  <cols>
    <col min="1" max="1" width="51.140625" style="24" customWidth="1"/>
    <col min="2" max="2" width="17.7109375" customWidth="1"/>
    <col min="3" max="3" width="20" customWidth="1"/>
    <col min="4" max="4" width="5.85546875" customWidth="1"/>
  </cols>
  <sheetData>
    <row r="1" spans="1:11" ht="15" x14ac:dyDescent="0.2">
      <c r="A1" s="1472" t="s">
        <v>207</v>
      </c>
      <c r="B1" s="1472"/>
      <c r="C1" s="1472"/>
      <c r="D1" s="1472"/>
    </row>
    <row r="2" spans="1:11" ht="15" x14ac:dyDescent="0.2">
      <c r="A2" s="1472" t="s">
        <v>1130</v>
      </c>
      <c r="B2" s="1472"/>
      <c r="C2" s="1472"/>
      <c r="D2" s="1472"/>
    </row>
    <row r="3" spans="1:11" x14ac:dyDescent="0.2">
      <c r="A3" s="1473"/>
      <c r="B3" s="1473"/>
      <c r="C3" s="1473"/>
      <c r="D3" s="1473"/>
    </row>
    <row r="4" spans="1:11" ht="15.75" x14ac:dyDescent="0.2">
      <c r="A4" s="101"/>
      <c r="B4" s="100"/>
      <c r="C4" s="100"/>
      <c r="D4" s="101"/>
      <c r="K4" s="2"/>
    </row>
    <row r="5" spans="1:11" ht="15.75" thickBot="1" x14ac:dyDescent="0.25">
      <c r="A5" s="282"/>
      <c r="B5" s="100"/>
      <c r="C5" s="189" t="s">
        <v>205</v>
      </c>
      <c r="D5" s="100"/>
      <c r="I5" s="1180"/>
    </row>
    <row r="6" spans="1:11" s="53" customFormat="1" ht="15" x14ac:dyDescent="0.2">
      <c r="A6" s="271" t="s">
        <v>216</v>
      </c>
      <c r="B6" s="291" t="s">
        <v>3</v>
      </c>
      <c r="C6" s="292" t="s">
        <v>4</v>
      </c>
      <c r="D6" s="206"/>
      <c r="I6" s="1641"/>
    </row>
    <row r="7" spans="1:11" x14ac:dyDescent="0.2">
      <c r="A7" s="281"/>
      <c r="B7" s="284"/>
      <c r="C7" s="285"/>
      <c r="D7" s="100"/>
    </row>
    <row r="8" spans="1:11" ht="15" x14ac:dyDescent="0.2">
      <c r="A8" s="115" t="s">
        <v>217</v>
      </c>
      <c r="B8" s="147">
        <v>0</v>
      </c>
      <c r="C8" s="119">
        <v>0</v>
      </c>
      <c r="D8" s="100"/>
      <c r="E8" s="20"/>
    </row>
    <row r="9" spans="1:11" x14ac:dyDescent="0.2">
      <c r="A9" s="287"/>
      <c r="B9" s="148"/>
      <c r="C9" s="119"/>
      <c r="D9" s="100"/>
    </row>
    <row r="10" spans="1:11" x14ac:dyDescent="0.2">
      <c r="A10" s="287"/>
      <c r="B10" s="148"/>
      <c r="C10" s="285"/>
      <c r="D10" s="100"/>
    </row>
    <row r="11" spans="1:11" x14ac:dyDescent="0.2">
      <c r="A11" s="287"/>
      <c r="B11" s="148"/>
      <c r="C11" s="285"/>
      <c r="D11" s="100"/>
    </row>
    <row r="12" spans="1:11" x14ac:dyDescent="0.2">
      <c r="A12" s="287"/>
      <c r="B12" s="148"/>
      <c r="C12" s="285"/>
      <c r="D12" s="100"/>
    </row>
    <row r="13" spans="1:11" ht="13.5" thickBot="1" x14ac:dyDescent="0.25">
      <c r="A13" s="293" t="s">
        <v>123</v>
      </c>
      <c r="B13" s="1642">
        <f>B8</f>
        <v>0</v>
      </c>
      <c r="C13" s="212">
        <f>C8</f>
        <v>0</v>
      </c>
      <c r="D13" s="100"/>
    </row>
    <row r="14" spans="1:11" x14ac:dyDescent="0.2">
      <c r="A14" s="214"/>
      <c r="B14" s="100"/>
      <c r="C14" s="100"/>
      <c r="D14" s="100"/>
    </row>
    <row r="15" spans="1:11" x14ac:dyDescent="0.2">
      <c r="A15" s="214"/>
      <c r="B15" s="157"/>
      <c r="C15" s="100"/>
      <c r="D15" s="100"/>
    </row>
    <row r="16" spans="1:11" x14ac:dyDescent="0.2">
      <c r="A16" s="214"/>
      <c r="B16" s="100"/>
      <c r="C16" s="378" t="s">
        <v>1245</v>
      </c>
      <c r="D16" s="100"/>
    </row>
    <row r="17" spans="1:4" x14ac:dyDescent="0.2">
      <c r="A17" s="214"/>
      <c r="B17" s="1637"/>
      <c r="C17" s="100"/>
      <c r="D17" s="100">
        <f>SUM(D9:D16)</f>
        <v>0</v>
      </c>
    </row>
  </sheetData>
  <customSheetViews>
    <customSheetView guid="{B1076A3F-74CA-4685-9B64-0249438E4A9A}"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1"/>
      <headerFooter alignWithMargins="0"/>
    </customSheetView>
    <customSheetView guid="{789595AE-36A2-4B02-81C2-3D94932E7381}" scale="160" showPageBreaks="1" printArea="1" view="pageBreakPreview">
      <selection activeCell="C16" sqref="C16"/>
      <pageMargins left="0" right="0" top="0" bottom="0" header="0.51181102362204722" footer="0.51181102362204722"/>
      <printOptions horizontalCentered="1" verticalCentered="1"/>
      <pageSetup paperSize="9" scale="135" orientation="landscape" verticalDpi="4294967294" r:id="rId2"/>
      <headerFooter alignWithMargins="0"/>
    </customSheetView>
  </customSheetViews>
  <mergeCells count="3">
    <mergeCell ref="A1:D1"/>
    <mergeCell ref="A2:D2"/>
    <mergeCell ref="A3:D3"/>
  </mergeCells>
  <phoneticPr fontId="0" type="noConversion"/>
  <printOptions horizontalCentered="1" verticalCentered="1"/>
  <pageMargins left="0" right="0" top="0" bottom="0" header="0.35433070866141736" footer="0.31496062992125984"/>
  <pageSetup paperSize="9" scale="99" orientation="landscape" r:id="rId3"/>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8"/>
  <sheetViews>
    <sheetView view="pageBreakPreview" zoomScaleSheetLayoutView="100" workbookViewId="0">
      <selection activeCell="F20" sqref="F20"/>
    </sheetView>
  </sheetViews>
  <sheetFormatPr defaultRowHeight="15" x14ac:dyDescent="0.25"/>
  <cols>
    <col min="1" max="1" width="5" style="588" customWidth="1"/>
    <col min="2" max="2" width="51.140625" style="588" customWidth="1"/>
    <col min="3" max="3" width="19.85546875" style="588" customWidth="1"/>
    <col min="4" max="4" width="22.28515625" style="588" customWidth="1"/>
    <col min="5" max="6" width="9.140625" style="588"/>
    <col min="7" max="7" width="11" style="588" bestFit="1" customWidth="1"/>
    <col min="8" max="16384" width="9.140625" style="588"/>
  </cols>
  <sheetData>
    <row r="1" spans="1:9" x14ac:dyDescent="0.25">
      <c r="D1" s="653" t="s">
        <v>514</v>
      </c>
    </row>
    <row r="2" spans="1:9" ht="17.25" x14ac:dyDescent="0.3">
      <c r="A2" s="1477" t="s">
        <v>207</v>
      </c>
      <c r="B2" s="1477"/>
      <c r="C2" s="1477"/>
      <c r="D2" s="1477"/>
    </row>
    <row r="3" spans="1:9" ht="17.25" x14ac:dyDescent="0.3">
      <c r="A3" s="1477" t="s">
        <v>1130</v>
      </c>
      <c r="B3" s="1477"/>
      <c r="C3" s="1477"/>
      <c r="D3" s="1477"/>
    </row>
    <row r="4" spans="1:9" x14ac:dyDescent="0.25">
      <c r="A4" s="1449"/>
      <c r="B4" s="1449"/>
      <c r="C4" s="1449"/>
      <c r="D4" s="1449"/>
    </row>
    <row r="5" spans="1:9" ht="15.75" thickBot="1" x14ac:dyDescent="0.3">
      <c r="A5" s="606"/>
      <c r="B5" s="606"/>
      <c r="D5" s="653" t="s">
        <v>515</v>
      </c>
      <c r="I5" s="1609"/>
    </row>
    <row r="6" spans="1:9" ht="28.5" customHeight="1" x14ac:dyDescent="0.25">
      <c r="A6" s="1478" t="s">
        <v>516</v>
      </c>
      <c r="B6" s="1479"/>
      <c r="C6" s="654" t="s">
        <v>3</v>
      </c>
      <c r="D6" s="654" t="s">
        <v>4</v>
      </c>
      <c r="I6" s="1609"/>
    </row>
    <row r="7" spans="1:9" ht="23.25" customHeight="1" x14ac:dyDescent="0.25">
      <c r="A7" s="655">
        <v>1</v>
      </c>
      <c r="B7" s="656" t="s">
        <v>517</v>
      </c>
      <c r="C7" s="657"/>
      <c r="D7" s="657"/>
    </row>
    <row r="8" spans="1:9" ht="33" customHeight="1" x14ac:dyDescent="0.25">
      <c r="A8" s="655">
        <v>2</v>
      </c>
      <c r="B8" s="1638" t="s">
        <v>518</v>
      </c>
      <c r="C8" s="657"/>
      <c r="D8" s="657"/>
    </row>
    <row r="9" spans="1:9" ht="50.25" customHeight="1" x14ac:dyDescent="0.25">
      <c r="A9" s="655">
        <v>3</v>
      </c>
      <c r="B9" s="658" t="s">
        <v>519</v>
      </c>
      <c r="C9" s="657"/>
      <c r="D9" s="657"/>
    </row>
    <row r="10" spans="1:9" ht="15.75" thickBot="1" x14ac:dyDescent="0.3">
      <c r="A10" s="659"/>
      <c r="B10" s="660" t="s">
        <v>123</v>
      </c>
      <c r="C10" s="661"/>
      <c r="D10" s="661"/>
    </row>
    <row r="11" spans="1:9" x14ac:dyDescent="0.25">
      <c r="A11" s="953"/>
      <c r="B11" s="954"/>
      <c r="C11" s="955"/>
      <c r="D11" s="955"/>
    </row>
    <row r="12" spans="1:9" s="998" customFormat="1" ht="60" x14ac:dyDescent="0.25">
      <c r="A12" s="996" t="s">
        <v>467</v>
      </c>
      <c r="B12" s="996" t="s">
        <v>1007</v>
      </c>
      <c r="C12" s="997" t="s">
        <v>992</v>
      </c>
      <c r="D12" s="997" t="s">
        <v>993</v>
      </c>
    </row>
    <row r="13" spans="1:9" ht="36" customHeight="1" x14ac:dyDescent="0.25">
      <c r="A13" s="956">
        <v>1</v>
      </c>
      <c r="B13" s="1639" t="s">
        <v>991</v>
      </c>
      <c r="C13" s="957"/>
      <c r="D13" s="957"/>
    </row>
    <row r="14" spans="1:9" x14ac:dyDescent="0.25">
      <c r="A14" s="606"/>
      <c r="B14" s="606"/>
    </row>
    <row r="15" spans="1:9" x14ac:dyDescent="0.25">
      <c r="A15" s="1480" t="s">
        <v>532</v>
      </c>
      <c r="B15" s="1480"/>
    </row>
    <row r="16" spans="1:9" x14ac:dyDescent="0.25">
      <c r="A16" s="1481" t="s">
        <v>1143</v>
      </c>
      <c r="B16" s="1481"/>
      <c r="C16" s="1481"/>
      <c r="D16" s="1481"/>
    </row>
    <row r="17" spans="1:4" ht="20.25" customHeight="1" x14ac:dyDescent="0.25">
      <c r="A17" s="1476" t="s">
        <v>1106</v>
      </c>
      <c r="B17" s="1640"/>
      <c r="C17" s="1476"/>
      <c r="D17" s="1476"/>
    </row>
    <row r="18" spans="1:4" ht="47.25" customHeight="1" x14ac:dyDescent="0.25">
      <c r="A18" s="1475" t="s">
        <v>1107</v>
      </c>
      <c r="B18" s="1475"/>
      <c r="C18" s="1475"/>
      <c r="D18" s="1475"/>
    </row>
    <row r="19" spans="1:4" ht="29.25" customHeight="1" x14ac:dyDescent="0.25">
      <c r="A19" s="1482" t="s">
        <v>1145</v>
      </c>
      <c r="B19" s="1482"/>
      <c r="C19" s="1482"/>
      <c r="D19" s="1482"/>
    </row>
    <row r="20" spans="1:4" ht="8.25" customHeight="1" x14ac:dyDescent="0.25">
      <c r="A20" s="708"/>
      <c r="B20" s="708"/>
      <c r="C20" s="708"/>
      <c r="D20" s="708"/>
    </row>
    <row r="21" spans="1:4" ht="29.25" customHeight="1" x14ac:dyDescent="0.25">
      <c r="A21" s="1475" t="s">
        <v>1108</v>
      </c>
      <c r="B21" s="1475"/>
      <c r="C21" s="1475"/>
      <c r="D21" s="1475"/>
    </row>
    <row r="22" spans="1:4" ht="47.25" customHeight="1" x14ac:dyDescent="0.25">
      <c r="A22" s="1482" t="s">
        <v>1146</v>
      </c>
      <c r="B22" s="1482"/>
      <c r="C22" s="1482"/>
      <c r="D22" s="1482"/>
    </row>
    <row r="23" spans="1:4" ht="10.5" customHeight="1" x14ac:dyDescent="0.25">
      <c r="A23" s="708"/>
      <c r="B23" s="708"/>
      <c r="C23" s="708"/>
      <c r="D23" s="708"/>
    </row>
    <row r="24" spans="1:4" ht="29.25" customHeight="1" x14ac:dyDescent="0.25">
      <c r="A24" s="1475" t="s">
        <v>1109</v>
      </c>
      <c r="B24" s="1475"/>
      <c r="C24" s="1475"/>
      <c r="D24" s="1475"/>
    </row>
    <row r="25" spans="1:4" ht="48.75" customHeight="1" x14ac:dyDescent="0.25">
      <c r="A25" s="1474" t="s">
        <v>1144</v>
      </c>
      <c r="B25" s="1474"/>
      <c r="C25" s="1474"/>
      <c r="D25" s="1474"/>
    </row>
    <row r="26" spans="1:4" ht="30" customHeight="1" x14ac:dyDescent="0.25">
      <c r="A26" s="1475" t="s">
        <v>599</v>
      </c>
      <c r="B26" s="1475"/>
      <c r="C26" s="1475"/>
      <c r="D26" s="1475"/>
    </row>
    <row r="27" spans="1:4" ht="11.25" customHeight="1" x14ac:dyDescent="0.25"/>
    <row r="28" spans="1:4" ht="20.25" customHeight="1" x14ac:dyDescent="0.25">
      <c r="A28" s="998"/>
      <c r="B28" s="998"/>
      <c r="C28" s="1193" t="s">
        <v>1245</v>
      </c>
      <c r="D28" s="1193"/>
    </row>
  </sheetData>
  <mergeCells count="14">
    <mergeCell ref="A25:D25"/>
    <mergeCell ref="A26:D26"/>
    <mergeCell ref="A17:D17"/>
    <mergeCell ref="A2:D2"/>
    <mergeCell ref="A3:D3"/>
    <mergeCell ref="A4:D4"/>
    <mergeCell ref="A6:B6"/>
    <mergeCell ref="A15:B15"/>
    <mergeCell ref="A16:D16"/>
    <mergeCell ref="A18:D18"/>
    <mergeCell ref="A19:D19"/>
    <mergeCell ref="A21:D21"/>
    <mergeCell ref="A22:D22"/>
    <mergeCell ref="A24:D24"/>
  </mergeCells>
  <printOptions horizontalCentered="1" verticalCentered="1"/>
  <pageMargins left="0" right="0" top="0" bottom="0" header="0.35433070866141736" footer="0.31496062992125984"/>
  <pageSetup paperSize="9" scale="8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E10"/>
  <sheetViews>
    <sheetView view="pageBreakPreview" zoomScale="130" zoomScaleSheetLayoutView="130" workbookViewId="0">
      <selection activeCell="C8" sqref="C8"/>
    </sheetView>
  </sheetViews>
  <sheetFormatPr defaultRowHeight="12.75" x14ac:dyDescent="0.2"/>
  <cols>
    <col min="2" max="2" width="7.7109375" customWidth="1"/>
    <col min="3" max="3" width="71.140625" customWidth="1"/>
    <col min="4" max="4" width="25" customWidth="1"/>
    <col min="6" max="6" width="10" bestFit="1" customWidth="1"/>
    <col min="10" max="10" width="10" bestFit="1" customWidth="1"/>
  </cols>
  <sheetData>
    <row r="1" spans="2:5" x14ac:dyDescent="0.2">
      <c r="B1" s="3"/>
      <c r="C1" s="35"/>
      <c r="D1" s="3"/>
      <c r="E1" s="3"/>
    </row>
    <row r="2" spans="2:5" ht="21" x14ac:dyDescent="0.35">
      <c r="B2" s="1483" t="s">
        <v>305</v>
      </c>
      <c r="C2" s="1483"/>
      <c r="D2" s="1483"/>
      <c r="E2" s="3"/>
    </row>
    <row r="3" spans="2:5" x14ac:dyDescent="0.2">
      <c r="B3" s="76"/>
      <c r="C3" s="77"/>
      <c r="D3" s="76"/>
      <c r="E3" s="3"/>
    </row>
    <row r="4" spans="2:5" ht="24.95" customHeight="1" x14ac:dyDescent="0.25">
      <c r="B4" s="79">
        <v>1</v>
      </c>
      <c r="C4" s="80" t="s">
        <v>313</v>
      </c>
      <c r="D4" s="81" t="s">
        <v>247</v>
      </c>
      <c r="E4" s="3"/>
    </row>
    <row r="5" spans="2:5" ht="24.95" customHeight="1" x14ac:dyDescent="0.25">
      <c r="B5" s="79">
        <v>2</v>
      </c>
      <c r="C5" s="80" t="s">
        <v>314</v>
      </c>
      <c r="D5" s="81" t="s">
        <v>248</v>
      </c>
      <c r="E5" s="3"/>
    </row>
    <row r="6" spans="2:5" ht="24.95" customHeight="1" x14ac:dyDescent="0.25">
      <c r="B6" s="79">
        <v>3</v>
      </c>
      <c r="C6" s="80" t="s">
        <v>315</v>
      </c>
      <c r="D6" s="81" t="s">
        <v>308</v>
      </c>
      <c r="E6" s="3"/>
    </row>
    <row r="7" spans="2:5" ht="24.95" customHeight="1" x14ac:dyDescent="0.25">
      <c r="B7" s="79">
        <v>4</v>
      </c>
      <c r="C7" s="82" t="s">
        <v>316</v>
      </c>
      <c r="D7" s="83" t="s">
        <v>309</v>
      </c>
      <c r="E7" s="3"/>
    </row>
    <row r="8" spans="2:5" ht="24.95" customHeight="1" x14ac:dyDescent="0.25">
      <c r="B8" s="79">
        <v>5</v>
      </c>
      <c r="C8" s="82" t="s">
        <v>306</v>
      </c>
      <c r="D8" s="83" t="s">
        <v>317</v>
      </c>
      <c r="E8" s="3"/>
    </row>
    <row r="9" spans="2:5" ht="24.95" customHeight="1" x14ac:dyDescent="0.25">
      <c r="B9" s="79">
        <v>6</v>
      </c>
      <c r="C9" s="82" t="s">
        <v>307</v>
      </c>
      <c r="D9" s="83" t="s">
        <v>318</v>
      </c>
      <c r="E9" s="3"/>
    </row>
    <row r="10" spans="2:5" ht="24.95" customHeight="1" x14ac:dyDescent="0.2">
      <c r="B10" s="78"/>
      <c r="C10" s="78"/>
      <c r="D10" s="78"/>
    </row>
  </sheetData>
  <customSheetViews>
    <customSheetView guid="{B1076A3F-74CA-4685-9B64-0249438E4A9A}" scale="130" showPageBreaks="1" printArea="1" state="hidden" view="pageBreakPreview">
      <selection activeCell="C8" sqref="C8"/>
      <pageMargins left="0.75" right="0.75" top="1" bottom="1" header="0.5" footer="0.5"/>
      <printOptions horizontalCentered="1"/>
      <pageSetup paperSize="9" orientation="landscape" r:id="rId1"/>
      <headerFooter alignWithMargins="0"/>
    </customSheetView>
    <customSheetView guid="{789595AE-36A2-4B02-81C2-3D94932E7381}" scale="130" showPageBreaks="1" printArea="1" state="hidden" view="pageBreakPreview">
      <selection activeCell="C8" sqref="C8"/>
      <pageMargins left="0.75" right="0.75" top="1" bottom="1" header="0.5" footer="0.5"/>
      <printOptions horizontalCentered="1"/>
      <pageSetup paperSize="9" orientation="landscape" r:id="rId2"/>
      <headerFooter alignWithMargins="0"/>
    </customSheetView>
  </customSheetViews>
  <mergeCells count="1">
    <mergeCell ref="B2:D2"/>
  </mergeCells>
  <phoneticPr fontId="29" type="noConversion"/>
  <printOptions horizontalCentered="1"/>
  <pageMargins left="0.75" right="0.75" top="1" bottom="1" header="0.5" footer="0.5"/>
  <pageSetup paperSize="9" orientation="landscape"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54"/>
  <sheetViews>
    <sheetView view="pageBreakPreview" zoomScale="115" zoomScaleSheetLayoutView="115" workbookViewId="0">
      <selection activeCell="F20" sqref="F20"/>
    </sheetView>
  </sheetViews>
  <sheetFormatPr defaultRowHeight="12.75" x14ac:dyDescent="0.2"/>
  <cols>
    <col min="1" max="1" width="38" style="966" customWidth="1"/>
    <col min="2" max="2" width="9.42578125" style="233" customWidth="1"/>
    <col min="3" max="3" width="9.28515625" style="966" customWidth="1"/>
    <col min="4" max="4" width="32.42578125" style="966" customWidth="1"/>
    <col min="5" max="5" width="9.7109375" style="233" customWidth="1"/>
    <col min="6" max="6" width="9" style="156" customWidth="1"/>
    <col min="7" max="7" width="16.5703125" style="156" customWidth="1"/>
    <col min="8" max="8" width="15.140625" style="966" bestFit="1" customWidth="1"/>
    <col min="9" max="9" width="21" style="966" customWidth="1"/>
    <col min="10" max="16384" width="9.140625" style="966"/>
  </cols>
  <sheetData>
    <row r="1" spans="1:9" x14ac:dyDescent="0.2">
      <c r="A1" s="1484" t="s">
        <v>207</v>
      </c>
      <c r="B1" s="1484"/>
      <c r="C1" s="1484"/>
      <c r="D1" s="1484"/>
      <c r="E1" s="1484"/>
      <c r="F1" s="1484"/>
    </row>
    <row r="2" spans="1:9" x14ac:dyDescent="0.2">
      <c r="A2" s="1484" t="s">
        <v>1130</v>
      </c>
      <c r="B2" s="1484"/>
      <c r="C2" s="1484"/>
      <c r="D2" s="1484"/>
      <c r="E2" s="1484"/>
      <c r="F2" s="1484"/>
    </row>
    <row r="3" spans="1:9" x14ac:dyDescent="0.2">
      <c r="A3" s="1485" t="s">
        <v>1147</v>
      </c>
      <c r="B3" s="1485"/>
      <c r="C3" s="1485"/>
      <c r="D3" s="1485"/>
      <c r="E3" s="1485"/>
      <c r="F3" s="1485"/>
    </row>
    <row r="4" spans="1:9" s="156" customFormat="1" ht="15" x14ac:dyDescent="0.2">
      <c r="A4" s="1486" t="s">
        <v>605</v>
      </c>
      <c r="B4" s="1486"/>
      <c r="C4" s="1486"/>
      <c r="D4" s="1486"/>
      <c r="E4" s="1486"/>
      <c r="F4" s="1486"/>
    </row>
    <row r="5" spans="1:9" s="156" customFormat="1" x14ac:dyDescent="0.2">
      <c r="A5" s="1004"/>
      <c r="B5" s="1005"/>
      <c r="C5" s="1006"/>
      <c r="D5" s="1007"/>
      <c r="E5" s="1007"/>
      <c r="F5" s="1008" t="s">
        <v>210</v>
      </c>
      <c r="I5" s="219"/>
    </row>
    <row r="6" spans="1:9" ht="28.5" customHeight="1" x14ac:dyDescent="0.2">
      <c r="A6" s="728" t="s">
        <v>606</v>
      </c>
      <c r="B6" s="729" t="s">
        <v>3</v>
      </c>
      <c r="C6" s="730" t="s">
        <v>4</v>
      </c>
      <c r="D6" s="730" t="s">
        <v>607</v>
      </c>
      <c r="E6" s="729" t="s">
        <v>3</v>
      </c>
      <c r="F6" s="730" t="s">
        <v>4</v>
      </c>
      <c r="I6" s="1637"/>
    </row>
    <row r="7" spans="1:9" x14ac:dyDescent="0.2">
      <c r="A7" s="1009" t="s">
        <v>1112</v>
      </c>
      <c r="B7" s="1010"/>
      <c r="C7" s="1011"/>
      <c r="D7" s="1012" t="s">
        <v>609</v>
      </c>
      <c r="E7" s="733"/>
      <c r="F7" s="1011"/>
    </row>
    <row r="8" spans="1:9" x14ac:dyDescent="0.2">
      <c r="A8" s="1132" t="s">
        <v>1113</v>
      </c>
      <c r="B8" s="1636"/>
      <c r="C8" s="1013"/>
      <c r="D8" s="732" t="s">
        <v>611</v>
      </c>
      <c r="E8" s="1010"/>
      <c r="F8" s="1010"/>
    </row>
    <row r="9" spans="1:9" x14ac:dyDescent="0.2">
      <c r="A9" s="732" t="s">
        <v>612</v>
      </c>
      <c r="B9" s="149"/>
      <c r="C9" s="1013"/>
      <c r="D9" s="732" t="s">
        <v>613</v>
      </c>
      <c r="E9" s="1010"/>
      <c r="F9" s="1010"/>
    </row>
    <row r="10" spans="1:9" x14ac:dyDescent="0.2">
      <c r="A10" s="1014" t="s">
        <v>638</v>
      </c>
      <c r="B10" s="1010"/>
      <c r="C10" s="1013"/>
      <c r="D10" s="732" t="s">
        <v>614</v>
      </c>
      <c r="E10" s="1010"/>
      <c r="F10" s="1010"/>
    </row>
    <row r="11" spans="1:9" x14ac:dyDescent="0.2">
      <c r="A11" s="1014" t="s">
        <v>639</v>
      </c>
      <c r="B11" s="1010"/>
      <c r="C11" s="1013"/>
      <c r="D11" s="1009"/>
      <c r="E11" s="1010"/>
      <c r="F11" s="1010"/>
    </row>
    <row r="12" spans="1:9" ht="15" customHeight="1" x14ac:dyDescent="0.2">
      <c r="A12" s="1014" t="s">
        <v>640</v>
      </c>
      <c r="B12" s="1013"/>
      <c r="C12" s="1010"/>
      <c r="D12" s="1012" t="s">
        <v>615</v>
      </c>
      <c r="E12" s="1015"/>
      <c r="F12" s="733"/>
      <c r="H12" s="144"/>
    </row>
    <row r="13" spans="1:9" x14ac:dyDescent="0.2">
      <c r="A13" s="1014" t="s">
        <v>641</v>
      </c>
      <c r="B13" s="1636"/>
      <c r="C13" s="1013"/>
      <c r="D13" s="1009" t="s">
        <v>616</v>
      </c>
      <c r="E13" s="1010"/>
      <c r="F13" s="1010"/>
    </row>
    <row r="14" spans="1:9" x14ac:dyDescent="0.2">
      <c r="A14" s="1132" t="s">
        <v>1114</v>
      </c>
      <c r="B14" s="1010"/>
      <c r="C14" s="1013"/>
      <c r="D14" s="732"/>
      <c r="E14" s="1010"/>
      <c r="F14" s="1010"/>
    </row>
    <row r="15" spans="1:9" s="1127" customFormat="1" x14ac:dyDescent="0.2">
      <c r="A15" s="732"/>
      <c r="B15" s="1010"/>
      <c r="C15" s="1013"/>
      <c r="D15" s="732"/>
      <c r="E15" s="1010"/>
      <c r="F15" s="1010"/>
      <c r="G15" s="156"/>
    </row>
    <row r="16" spans="1:9" x14ac:dyDescent="0.2">
      <c r="A16" s="1009" t="s">
        <v>617</v>
      </c>
      <c r="B16" s="1010"/>
      <c r="C16" s="1013"/>
      <c r="D16" s="1009" t="s">
        <v>618</v>
      </c>
      <c r="E16" s="149"/>
      <c r="F16" s="149"/>
      <c r="H16" s="233"/>
    </row>
    <row r="17" spans="1:9" x14ac:dyDescent="0.2">
      <c r="A17" s="1016" t="s">
        <v>1009</v>
      </c>
      <c r="B17" s="1636"/>
      <c r="C17" s="1013"/>
      <c r="D17" s="1166" t="s">
        <v>619</v>
      </c>
      <c r="E17" s="733"/>
      <c r="F17" s="733"/>
      <c r="H17" s="233"/>
    </row>
    <row r="18" spans="1:9" x14ac:dyDescent="0.2">
      <c r="A18" s="1016" t="s">
        <v>1008</v>
      </c>
      <c r="B18" s="1010"/>
      <c r="C18" s="1013"/>
      <c r="D18" s="1014"/>
      <c r="E18" s="733"/>
      <c r="F18" s="733"/>
      <c r="H18" s="233"/>
    </row>
    <row r="19" spans="1:9" x14ac:dyDescent="0.2">
      <c r="A19" s="1016"/>
      <c r="B19" s="1010"/>
      <c r="C19" s="1013"/>
      <c r="E19" s="733"/>
      <c r="F19" s="733"/>
    </row>
    <row r="20" spans="1:9" x14ac:dyDescent="0.2">
      <c r="A20" s="207"/>
      <c r="B20" s="1010"/>
      <c r="C20" s="1013"/>
      <c r="D20" s="207"/>
      <c r="E20" s="733"/>
      <c r="F20" s="733"/>
    </row>
    <row r="21" spans="1:9" x14ac:dyDescent="0.2">
      <c r="A21" s="1009" t="s">
        <v>620</v>
      </c>
      <c r="B21" s="1010"/>
      <c r="C21" s="1013"/>
      <c r="D21" s="207"/>
      <c r="E21" s="733"/>
      <c r="F21" s="733"/>
    </row>
    <row r="22" spans="1:9" x14ac:dyDescent="0.2">
      <c r="A22" s="732"/>
      <c r="B22" s="1010"/>
      <c r="C22" s="1013"/>
      <c r="D22" s="1009" t="s">
        <v>621</v>
      </c>
      <c r="E22" s="733"/>
      <c r="F22" s="733"/>
    </row>
    <row r="23" spans="1:9" x14ac:dyDescent="0.2">
      <c r="A23" s="1009" t="s">
        <v>622</v>
      </c>
      <c r="B23" s="1010"/>
      <c r="C23" s="1013"/>
      <c r="D23" s="1009" t="s">
        <v>623</v>
      </c>
      <c r="E23" s="733"/>
      <c r="F23" s="733"/>
    </row>
    <row r="24" spans="1:9" x14ac:dyDescent="0.2">
      <c r="A24" s="1014" t="s">
        <v>624</v>
      </c>
      <c r="B24" s="1010"/>
      <c r="C24" s="1013"/>
      <c r="D24" s="732" t="s">
        <v>625</v>
      </c>
      <c r="E24" s="1015"/>
      <c r="F24" s="733"/>
      <c r="H24" s="233"/>
    </row>
    <row r="25" spans="1:9" x14ac:dyDescent="0.2">
      <c r="A25" s="1014" t="s">
        <v>626</v>
      </c>
      <c r="B25" s="1010"/>
      <c r="C25" s="1013"/>
      <c r="D25" s="732" t="s">
        <v>627</v>
      </c>
      <c r="E25" s="733"/>
      <c r="F25" s="733"/>
      <c r="I25" s="144"/>
    </row>
    <row r="26" spans="1:9" x14ac:dyDescent="0.2">
      <c r="A26" s="1014"/>
      <c r="B26" s="1010"/>
      <c r="C26" s="1013"/>
      <c r="D26" s="734"/>
      <c r="E26" s="734"/>
      <c r="F26" s="733"/>
      <c r="H26" s="966" t="s">
        <v>101</v>
      </c>
      <c r="I26" s="144"/>
    </row>
    <row r="27" spans="1:9" x14ac:dyDescent="0.2">
      <c r="A27" s="1009" t="s">
        <v>628</v>
      </c>
      <c r="B27" s="1010"/>
      <c r="C27" s="1013"/>
      <c r="D27" s="207"/>
      <c r="E27" s="733"/>
      <c r="F27" s="733"/>
      <c r="I27" s="233"/>
    </row>
    <row r="28" spans="1:9" ht="25.5" x14ac:dyDescent="0.2">
      <c r="A28" s="1014" t="s">
        <v>629</v>
      </c>
      <c r="B28" s="1010"/>
      <c r="C28" s="1013"/>
      <c r="D28" s="1012" t="s">
        <v>630</v>
      </c>
      <c r="E28" s="1015"/>
      <c r="F28" s="733"/>
      <c r="H28" s="233"/>
      <c r="I28" s="144"/>
    </row>
    <row r="29" spans="1:9" x14ac:dyDescent="0.2">
      <c r="A29" s="1014" t="s">
        <v>631</v>
      </c>
      <c r="B29" s="1010"/>
      <c r="C29" s="1013"/>
      <c r="D29" s="1012"/>
      <c r="E29" s="1010"/>
      <c r="F29" s="1010"/>
      <c r="H29" s="233"/>
    </row>
    <row r="30" spans="1:9" ht="25.5" x14ac:dyDescent="0.2">
      <c r="A30" s="1014"/>
      <c r="B30" s="1010"/>
      <c r="C30" s="1013"/>
      <c r="D30" s="1012" t="s">
        <v>986</v>
      </c>
      <c r="E30" s="1010"/>
      <c r="F30" s="1010"/>
    </row>
    <row r="31" spans="1:9" x14ac:dyDescent="0.2">
      <c r="A31" s="1014"/>
      <c r="B31" s="1010"/>
      <c r="C31" s="1013"/>
      <c r="D31" s="1009"/>
      <c r="E31" s="1010"/>
      <c r="F31" s="1010"/>
    </row>
    <row r="32" spans="1:9" x14ac:dyDescent="0.2">
      <c r="A32" s="1009" t="s">
        <v>632</v>
      </c>
      <c r="B32" s="1010"/>
      <c r="C32" s="1013"/>
      <c r="D32" s="1009" t="s">
        <v>987</v>
      </c>
      <c r="E32" s="733"/>
      <c r="F32" s="733"/>
    </row>
    <row r="33" spans="1:8" x14ac:dyDescent="0.2">
      <c r="A33" s="732"/>
      <c r="B33" s="1010"/>
      <c r="C33" s="1013"/>
      <c r="D33" s="207"/>
      <c r="E33" s="733"/>
      <c r="F33" s="733"/>
    </row>
    <row r="34" spans="1:8" x14ac:dyDescent="0.2">
      <c r="A34" s="1009" t="s">
        <v>633</v>
      </c>
      <c r="B34" s="1017"/>
      <c r="C34" s="1013"/>
      <c r="D34" s="1009" t="s">
        <v>988</v>
      </c>
      <c r="E34" s="1015"/>
      <c r="F34" s="733"/>
    </row>
    <row r="35" spans="1:8" x14ac:dyDescent="0.2">
      <c r="A35" s="732"/>
      <c r="B35" s="1010"/>
      <c r="C35" s="1013"/>
      <c r="D35" s="732"/>
      <c r="E35" s="733"/>
      <c r="F35" s="733"/>
    </row>
    <row r="36" spans="1:8" x14ac:dyDescent="0.2">
      <c r="A36" s="1009" t="s">
        <v>634</v>
      </c>
      <c r="B36" s="1010"/>
      <c r="C36" s="1013"/>
      <c r="D36" s="1009" t="s">
        <v>690</v>
      </c>
      <c r="E36" s="733"/>
      <c r="F36" s="733"/>
    </row>
    <row r="37" spans="1:8" x14ac:dyDescent="0.2">
      <c r="A37" s="732"/>
      <c r="B37" s="1010"/>
      <c r="C37" s="1013"/>
      <c r="D37" s="732" t="s">
        <v>635</v>
      </c>
      <c r="E37" s="733"/>
      <c r="F37" s="733"/>
      <c r="H37" s="233"/>
    </row>
    <row r="38" spans="1:8" ht="12" customHeight="1" x14ac:dyDescent="0.2">
      <c r="A38" s="1009" t="s">
        <v>636</v>
      </c>
      <c r="B38" s="1010"/>
      <c r="C38" s="1013"/>
      <c r="D38" s="732" t="s">
        <v>637</v>
      </c>
      <c r="E38" s="733"/>
      <c r="F38" s="733"/>
      <c r="H38" s="233"/>
    </row>
    <row r="39" spans="1:8" hidden="1" x14ac:dyDescent="0.2">
      <c r="A39" s="732"/>
      <c r="B39" s="1010"/>
      <c r="C39" s="733"/>
      <c r="D39" s="732"/>
      <c r="E39" s="1010"/>
      <c r="F39" s="1010"/>
      <c r="H39" s="233"/>
    </row>
    <row r="40" spans="1:8" x14ac:dyDescent="0.2">
      <c r="A40" s="207"/>
      <c r="B40" s="1010"/>
      <c r="C40" s="149"/>
      <c r="D40" s="1014" t="s">
        <v>638</v>
      </c>
      <c r="E40" s="1010"/>
      <c r="F40" s="1010"/>
      <c r="H40" s="233"/>
    </row>
    <row r="41" spans="1:8" x14ac:dyDescent="0.2">
      <c r="A41" s="207"/>
      <c r="B41" s="1010"/>
      <c r="C41" s="149"/>
      <c r="D41" s="1014" t="s">
        <v>639</v>
      </c>
      <c r="E41" s="1010"/>
      <c r="F41" s="1010"/>
      <c r="H41" s="233"/>
    </row>
    <row r="42" spans="1:8" ht="15.75" x14ac:dyDescent="0.2">
      <c r="A42" s="207"/>
      <c r="B42" s="1018"/>
      <c r="C42" s="149"/>
      <c r="D42" s="1014" t="s">
        <v>640</v>
      </c>
      <c r="E42" s="1010"/>
      <c r="F42" s="1010"/>
      <c r="H42" s="233"/>
    </row>
    <row r="43" spans="1:8" ht="12.75" customHeight="1" x14ac:dyDescent="0.2">
      <c r="A43" s="732"/>
      <c r="B43" s="1010"/>
      <c r="C43" s="733"/>
      <c r="D43" s="1014" t="s">
        <v>641</v>
      </c>
      <c r="E43" s="1010"/>
      <c r="F43" s="1010"/>
      <c r="H43" s="233"/>
    </row>
    <row r="44" spans="1:8" ht="10.5" customHeight="1" x14ac:dyDescent="0.2">
      <c r="A44" s="732"/>
      <c r="B44" s="1010"/>
      <c r="C44" s="733"/>
      <c r="D44" s="732" t="s">
        <v>642</v>
      </c>
      <c r="E44" s="1010"/>
      <c r="F44" s="1010"/>
      <c r="H44" s="233"/>
    </row>
    <row r="45" spans="1:8" x14ac:dyDescent="0.2">
      <c r="A45" s="732"/>
      <c r="B45" s="1010"/>
      <c r="C45" s="733"/>
      <c r="D45" s="732"/>
      <c r="E45" s="1017"/>
      <c r="F45" s="1010"/>
    </row>
    <row r="46" spans="1:8" x14ac:dyDescent="0.2">
      <c r="A46" s="1019" t="s">
        <v>9</v>
      </c>
      <c r="B46" s="733"/>
      <c r="C46" s="733"/>
      <c r="D46" s="1019" t="s">
        <v>9</v>
      </c>
      <c r="E46" s="733"/>
      <c r="F46" s="733"/>
    </row>
    <row r="47" spans="1:8" x14ac:dyDescent="0.2">
      <c r="A47" s="139"/>
      <c r="B47" s="140"/>
      <c r="C47" s="139"/>
      <c r="D47" s="139"/>
      <c r="E47" s="140"/>
      <c r="F47" s="139"/>
    </row>
    <row r="48" spans="1:8" ht="16.5" customHeight="1" x14ac:dyDescent="0.2">
      <c r="A48" s="139"/>
      <c r="B48" s="140"/>
      <c r="C48" s="139"/>
      <c r="D48" s="1487" t="s">
        <v>1245</v>
      </c>
      <c r="E48" s="1487"/>
      <c r="F48" s="1487"/>
    </row>
    <row r="49" spans="1:7" x14ac:dyDescent="0.2">
      <c r="A49" s="1020"/>
      <c r="B49" s="140"/>
      <c r="C49" s="139"/>
      <c r="D49" s="1245"/>
      <c r="E49" s="1245"/>
      <c r="F49" s="1245"/>
    </row>
    <row r="50" spans="1:7" x14ac:dyDescent="0.2">
      <c r="A50" s="157"/>
      <c r="B50" s="155"/>
      <c r="D50" s="1021"/>
      <c r="F50" s="378"/>
      <c r="G50" s="155"/>
    </row>
    <row r="51" spans="1:7" x14ac:dyDescent="0.2">
      <c r="A51" s="110"/>
      <c r="F51" s="378"/>
    </row>
    <row r="54" spans="1:7" x14ac:dyDescent="0.2">
      <c r="D54" s="233"/>
    </row>
  </sheetData>
  <mergeCells count="6">
    <mergeCell ref="D49:F49"/>
    <mergeCell ref="A1:F1"/>
    <mergeCell ref="A2:F2"/>
    <mergeCell ref="A3:F3"/>
    <mergeCell ref="A4:F4"/>
    <mergeCell ref="D48:F48"/>
  </mergeCells>
  <printOptions horizontalCentered="1" verticalCentered="1"/>
  <pageMargins left="0" right="0" top="0" bottom="0" header="0.35433070866141736" footer="0.31496062992125984"/>
  <pageSetup paperSize="9" scale="94"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107"/>
  <sheetViews>
    <sheetView view="pageBreakPreview" zoomScale="130" zoomScaleSheetLayoutView="130" workbookViewId="0">
      <selection activeCell="C14" sqref="C14"/>
    </sheetView>
  </sheetViews>
  <sheetFormatPr defaultColWidth="39.28515625" defaultRowHeight="12.75" x14ac:dyDescent="0.2"/>
  <cols>
    <col min="1" max="1" width="39.28515625" style="735" customWidth="1"/>
    <col min="2" max="2" width="13.28515625" style="736" customWidth="1"/>
    <col min="3" max="3" width="38.7109375" style="735" customWidth="1"/>
    <col min="4" max="4" width="13.42578125" style="736" customWidth="1"/>
    <col min="5" max="5" width="0.140625" style="735" customWidth="1"/>
    <col min="6" max="254" width="9.140625" style="735" customWidth="1"/>
    <col min="255" max="16384" width="39.28515625" style="735"/>
  </cols>
  <sheetData>
    <row r="1" spans="1:9" x14ac:dyDescent="0.2">
      <c r="A1" s="1026"/>
      <c r="B1" s="1028"/>
      <c r="C1" s="1488" t="s">
        <v>643</v>
      </c>
      <c r="D1" s="1488"/>
      <c r="E1" s="1026"/>
    </row>
    <row r="2" spans="1:9" ht="15" customHeight="1" x14ac:dyDescent="0.2">
      <c r="A2" s="1484" t="s">
        <v>1130</v>
      </c>
      <c r="B2" s="1484"/>
      <c r="C2" s="1484"/>
      <c r="D2" s="1484"/>
      <c r="E2" s="1484"/>
    </row>
    <row r="3" spans="1:9" x14ac:dyDescent="0.2">
      <c r="A3" s="1489" t="s">
        <v>207</v>
      </c>
      <c r="B3" s="1489"/>
      <c r="C3" s="1489"/>
      <c r="D3" s="1489"/>
      <c r="E3" s="1026"/>
    </row>
    <row r="4" spans="1:9" s="737" customFormat="1" x14ac:dyDescent="0.2">
      <c r="A4" s="1490" t="s">
        <v>1147</v>
      </c>
      <c r="B4" s="1490"/>
      <c r="C4" s="1490"/>
      <c r="D4" s="1490"/>
      <c r="E4" s="1026"/>
    </row>
    <row r="5" spans="1:9" s="737" customFormat="1" x14ac:dyDescent="0.2">
      <c r="A5" s="1491" t="s">
        <v>605</v>
      </c>
      <c r="B5" s="1491"/>
      <c r="C5" s="1491"/>
      <c r="D5" s="1491"/>
      <c r="E5" s="1030"/>
      <c r="I5" s="1633"/>
    </row>
    <row r="6" spans="1:9" x14ac:dyDescent="0.2">
      <c r="A6" s="1022"/>
      <c r="B6" s="1023"/>
      <c r="C6" s="1024"/>
      <c r="D6" s="1025" t="s">
        <v>210</v>
      </c>
      <c r="E6" s="1030"/>
      <c r="I6" s="1634"/>
    </row>
    <row r="7" spans="1:9" x14ac:dyDescent="0.2">
      <c r="A7" s="1043" t="s">
        <v>606</v>
      </c>
      <c r="B7" s="1044" t="s">
        <v>3</v>
      </c>
      <c r="C7" s="1045" t="s">
        <v>607</v>
      </c>
      <c r="D7" s="1044" t="s">
        <v>3</v>
      </c>
      <c r="E7" s="1026"/>
    </row>
    <row r="8" spans="1:9" x14ac:dyDescent="0.2">
      <c r="A8" s="1040" t="s">
        <v>608</v>
      </c>
      <c r="B8" s="1632"/>
      <c r="C8" s="1037" t="s">
        <v>609</v>
      </c>
      <c r="D8" s="1036"/>
      <c r="E8" s="1026"/>
    </row>
    <row r="9" spans="1:9" x14ac:dyDescent="0.2">
      <c r="A9" s="1040" t="s">
        <v>610</v>
      </c>
      <c r="B9" s="1035"/>
      <c r="C9" s="1038"/>
      <c r="D9" s="1046"/>
      <c r="E9" s="1026"/>
    </row>
    <row r="10" spans="1:9" x14ac:dyDescent="0.2">
      <c r="A10" s="1040" t="s">
        <v>612</v>
      </c>
      <c r="B10" s="1047"/>
      <c r="C10" s="1040" t="s">
        <v>644</v>
      </c>
      <c r="D10" s="1046"/>
      <c r="E10" s="1026"/>
    </row>
    <row r="11" spans="1:9" x14ac:dyDescent="0.2">
      <c r="A11" s="1034" t="s">
        <v>1115</v>
      </c>
      <c r="B11" s="1035"/>
      <c r="C11" s="1707" t="s">
        <v>645</v>
      </c>
      <c r="D11" s="1046"/>
      <c r="E11" s="1026"/>
    </row>
    <row r="12" spans="1:9" x14ac:dyDescent="0.2">
      <c r="A12" s="1034" t="s">
        <v>1116</v>
      </c>
      <c r="B12" s="1035"/>
      <c r="C12" s="1708" t="s">
        <v>1216</v>
      </c>
      <c r="D12" s="1046"/>
      <c r="E12" s="1026"/>
    </row>
    <row r="13" spans="1:9" x14ac:dyDescent="0.2">
      <c r="A13" s="1048" t="s">
        <v>1117</v>
      </c>
      <c r="B13" s="1635"/>
      <c r="C13" s="1708" t="s">
        <v>1217</v>
      </c>
      <c r="D13" s="1046"/>
      <c r="E13" s="1026"/>
    </row>
    <row r="14" spans="1:9" x14ac:dyDescent="0.2">
      <c r="A14" s="1048" t="s">
        <v>1118</v>
      </c>
      <c r="B14" s="1035"/>
      <c r="C14" s="1707" t="s">
        <v>647</v>
      </c>
      <c r="D14" s="1046"/>
      <c r="E14" s="1026"/>
    </row>
    <row r="15" spans="1:9" x14ac:dyDescent="0.2">
      <c r="A15" s="1041" t="s">
        <v>1119</v>
      </c>
      <c r="B15" s="1035"/>
      <c r="C15" s="1707"/>
      <c r="D15" s="1046"/>
      <c r="E15" s="1026"/>
    </row>
    <row r="16" spans="1:9" x14ac:dyDescent="0.2">
      <c r="A16" s="1034"/>
      <c r="B16" s="1035"/>
      <c r="C16" s="1709" t="s">
        <v>613</v>
      </c>
      <c r="D16" s="1046"/>
      <c r="E16" s="1026"/>
    </row>
    <row r="17" spans="1:5" x14ac:dyDescent="0.2">
      <c r="A17" s="1034"/>
      <c r="B17" s="1635"/>
      <c r="C17" s="1707" t="s">
        <v>645</v>
      </c>
      <c r="D17" s="1046"/>
      <c r="E17" s="1026"/>
    </row>
    <row r="18" spans="1:5" ht="15" customHeight="1" x14ac:dyDescent="0.2">
      <c r="A18" s="1034"/>
      <c r="B18" s="1035"/>
      <c r="C18" s="1708" t="s">
        <v>1216</v>
      </c>
      <c r="D18" s="1046"/>
      <c r="E18" s="1026"/>
    </row>
    <row r="19" spans="1:5" ht="15" customHeight="1" x14ac:dyDescent="0.2">
      <c r="A19" s="1048"/>
      <c r="B19" s="1035"/>
      <c r="C19" s="1708" t="s">
        <v>1217</v>
      </c>
      <c r="D19" s="1046"/>
      <c r="E19" s="1026"/>
    </row>
    <row r="20" spans="1:5" ht="15" customHeight="1" x14ac:dyDescent="0.2">
      <c r="A20" s="1048"/>
      <c r="B20" s="1035"/>
      <c r="C20" s="1707" t="s">
        <v>647</v>
      </c>
      <c r="D20" s="1046"/>
      <c r="E20" s="1026"/>
    </row>
    <row r="21" spans="1:5" ht="15" customHeight="1" x14ac:dyDescent="0.2">
      <c r="A21" s="1041"/>
      <c r="B21" s="1035"/>
      <c r="C21" s="1707"/>
      <c r="D21" s="1046"/>
      <c r="E21" s="1026"/>
    </row>
    <row r="22" spans="1:5" ht="15" customHeight="1" x14ac:dyDescent="0.2">
      <c r="A22" s="1034"/>
      <c r="B22" s="1035"/>
      <c r="C22" s="1709" t="s">
        <v>614</v>
      </c>
      <c r="D22" s="1046"/>
      <c r="E22" s="1026"/>
    </row>
    <row r="23" spans="1:5" ht="15" customHeight="1" x14ac:dyDescent="0.2">
      <c r="A23" s="1034"/>
      <c r="B23" s="1035"/>
      <c r="C23" s="1707" t="s">
        <v>645</v>
      </c>
      <c r="D23" s="1046">
        <f>SUM(D9:D22)</f>
        <v>0</v>
      </c>
      <c r="E23" s="1026"/>
    </row>
    <row r="24" spans="1:5" ht="15" customHeight="1" x14ac:dyDescent="0.2">
      <c r="A24" s="1034"/>
      <c r="B24" s="1035"/>
      <c r="C24" s="1708" t="s">
        <v>1216</v>
      </c>
      <c r="D24" s="1046"/>
      <c r="E24" s="1026"/>
    </row>
    <row r="25" spans="1:5" ht="15" customHeight="1" x14ac:dyDescent="0.2">
      <c r="A25" s="1034"/>
      <c r="B25" s="1035"/>
      <c r="C25" s="1708" t="s">
        <v>1217</v>
      </c>
      <c r="D25" s="1046"/>
      <c r="E25" s="1026"/>
    </row>
    <row r="26" spans="1:5" ht="15" customHeight="1" x14ac:dyDescent="0.2">
      <c r="A26" s="1034"/>
      <c r="B26" s="1035"/>
      <c r="C26" s="1049" t="s">
        <v>647</v>
      </c>
      <c r="D26" s="1046"/>
      <c r="E26" s="1026"/>
    </row>
    <row r="27" spans="1:5" x14ac:dyDescent="0.2">
      <c r="A27" s="1034"/>
      <c r="B27" s="1035"/>
      <c r="C27" s="1038"/>
      <c r="D27" s="1046"/>
      <c r="E27" s="1026"/>
    </row>
    <row r="28" spans="1:5" x14ac:dyDescent="0.2">
      <c r="A28" s="1040" t="s">
        <v>617</v>
      </c>
      <c r="B28" s="1035"/>
      <c r="C28" s="1037" t="s">
        <v>648</v>
      </c>
      <c r="D28" s="1046"/>
      <c r="E28" s="1026"/>
    </row>
    <row r="29" spans="1:5" x14ac:dyDescent="0.2">
      <c r="A29" s="1708" t="s">
        <v>1010</v>
      </c>
      <c r="B29" s="1050"/>
      <c r="C29" s="1037" t="s">
        <v>649</v>
      </c>
      <c r="D29" s="1046"/>
      <c r="E29" s="1026"/>
    </row>
    <row r="30" spans="1:5" x14ac:dyDescent="0.2">
      <c r="A30" s="1708" t="s">
        <v>1216</v>
      </c>
      <c r="B30" s="1050"/>
      <c r="C30" s="1037" t="s">
        <v>650</v>
      </c>
      <c r="D30" s="1046"/>
      <c r="E30" s="1026"/>
    </row>
    <row r="31" spans="1:5" x14ac:dyDescent="0.2">
      <c r="A31" s="1708" t="s">
        <v>1217</v>
      </c>
      <c r="B31" s="1050"/>
      <c r="C31" s="1037"/>
      <c r="D31" s="1046"/>
      <c r="E31" s="1026"/>
    </row>
    <row r="32" spans="1:5" x14ac:dyDescent="0.2">
      <c r="A32" s="1038" t="s">
        <v>1011</v>
      </c>
      <c r="B32" s="1035"/>
      <c r="C32" s="1037"/>
      <c r="D32" s="1046"/>
      <c r="E32" s="1026"/>
    </row>
    <row r="33" spans="1:5" x14ac:dyDescent="0.2">
      <c r="A33" s="1038"/>
      <c r="B33" s="1035"/>
      <c r="C33" s="1051"/>
      <c r="D33" s="1046"/>
      <c r="E33" s="1026"/>
    </row>
    <row r="34" spans="1:5" x14ac:dyDescent="0.2">
      <c r="A34" s="1040" t="s">
        <v>620</v>
      </c>
      <c r="B34" s="1035"/>
      <c r="C34" s="1040" t="s">
        <v>618</v>
      </c>
      <c r="D34" s="1046"/>
      <c r="E34" s="1026"/>
    </row>
    <row r="35" spans="1:5" x14ac:dyDescent="0.2">
      <c r="A35" s="1038"/>
      <c r="B35" s="1035"/>
      <c r="C35" s="1034" t="s">
        <v>619</v>
      </c>
      <c r="D35" s="1052"/>
      <c r="E35" s="1026"/>
    </row>
    <row r="36" spans="1:5" x14ac:dyDescent="0.2">
      <c r="A36" s="1039"/>
      <c r="B36" s="1035"/>
      <c r="C36" s="1034" t="s">
        <v>651</v>
      </c>
      <c r="D36" s="1036"/>
      <c r="E36" s="1026"/>
    </row>
    <row r="37" spans="1:5" x14ac:dyDescent="0.2">
      <c r="A37" s="1038"/>
      <c r="B37" s="1035"/>
      <c r="C37" s="1039"/>
      <c r="D37" s="1036"/>
      <c r="E37" s="1026"/>
    </row>
    <row r="38" spans="1:5" x14ac:dyDescent="0.2">
      <c r="A38" s="1040" t="s">
        <v>622</v>
      </c>
      <c r="B38" s="1035"/>
      <c r="C38" s="1040" t="s">
        <v>621</v>
      </c>
      <c r="D38" s="1036"/>
      <c r="E38" s="1026"/>
    </row>
    <row r="39" spans="1:5" x14ac:dyDescent="0.2">
      <c r="A39" s="1034" t="s">
        <v>624</v>
      </c>
      <c r="B39" s="1035"/>
      <c r="C39" s="1040" t="s">
        <v>623</v>
      </c>
      <c r="D39" s="1042"/>
      <c r="E39" s="1026"/>
    </row>
    <row r="40" spans="1:5" x14ac:dyDescent="0.2">
      <c r="A40" s="1034" t="s">
        <v>626</v>
      </c>
      <c r="B40" s="1035"/>
      <c r="C40" s="1034" t="s">
        <v>652</v>
      </c>
      <c r="D40" s="1036"/>
      <c r="E40" s="1026"/>
    </row>
    <row r="41" spans="1:5" x14ac:dyDescent="0.2">
      <c r="A41" s="1038"/>
      <c r="B41" s="1035"/>
      <c r="C41" s="1053" t="s">
        <v>653</v>
      </c>
      <c r="D41" s="1036"/>
      <c r="E41" s="1026"/>
    </row>
    <row r="42" spans="1:5" x14ac:dyDescent="0.2">
      <c r="A42" s="1034"/>
      <c r="B42" s="1035"/>
      <c r="C42" s="1034" t="s">
        <v>654</v>
      </c>
      <c r="D42" s="1036"/>
      <c r="E42" s="1031"/>
    </row>
    <row r="43" spans="1:5" x14ac:dyDescent="0.2">
      <c r="A43" s="1038"/>
      <c r="B43" s="1035"/>
      <c r="C43" s="1038"/>
      <c r="D43" s="1036"/>
      <c r="E43" s="1031"/>
    </row>
    <row r="44" spans="1:5" ht="25.5" x14ac:dyDescent="0.2">
      <c r="A44" s="1040" t="s">
        <v>628</v>
      </c>
      <c r="B44" s="1035"/>
      <c r="C44" s="1037" t="s">
        <v>985</v>
      </c>
      <c r="D44" s="1036"/>
      <c r="E44" s="1028"/>
    </row>
    <row r="45" spans="1:5" x14ac:dyDescent="0.2">
      <c r="A45" s="1034" t="s">
        <v>629</v>
      </c>
      <c r="B45" s="1035"/>
      <c r="C45" s="1034" t="s">
        <v>655</v>
      </c>
      <c r="D45" s="1036"/>
      <c r="E45" s="1031"/>
    </row>
    <row r="46" spans="1:5" x14ac:dyDescent="0.2">
      <c r="A46" s="1034" t="s">
        <v>631</v>
      </c>
      <c r="B46" s="1035"/>
      <c r="C46" s="1034" t="s">
        <v>656</v>
      </c>
      <c r="D46" s="1036"/>
      <c r="E46" s="1026"/>
    </row>
    <row r="47" spans="1:5" x14ac:dyDescent="0.2">
      <c r="A47" s="1038"/>
      <c r="B47" s="1035"/>
      <c r="C47" s="1039"/>
      <c r="D47" s="1036"/>
      <c r="E47" s="1026"/>
    </row>
    <row r="48" spans="1:5" x14ac:dyDescent="0.2">
      <c r="A48" s="1040" t="s">
        <v>632</v>
      </c>
      <c r="B48" s="1035"/>
      <c r="C48" s="1040" t="s">
        <v>1236</v>
      </c>
      <c r="D48" s="1036"/>
      <c r="E48" s="1026"/>
    </row>
    <row r="49" spans="1:5" x14ac:dyDescent="0.2">
      <c r="A49" s="1041" t="s">
        <v>657</v>
      </c>
      <c r="B49" s="1035"/>
      <c r="C49" s="1041" t="s">
        <v>657</v>
      </c>
      <c r="D49" s="1042"/>
      <c r="E49" s="1026"/>
    </row>
    <row r="50" spans="1:5" x14ac:dyDescent="0.2">
      <c r="A50" s="1041" t="s">
        <v>658</v>
      </c>
      <c r="B50" s="1035"/>
      <c r="C50" s="1041" t="s">
        <v>659</v>
      </c>
      <c r="D50" s="1036"/>
      <c r="E50" s="1026"/>
    </row>
    <row r="51" spans="1:5" x14ac:dyDescent="0.2">
      <c r="A51" s="1041" t="s">
        <v>660</v>
      </c>
      <c r="B51" s="1035"/>
      <c r="C51" s="1041" t="s">
        <v>660</v>
      </c>
      <c r="D51" s="1036"/>
      <c r="E51" s="1026"/>
    </row>
    <row r="52" spans="1:5" x14ac:dyDescent="0.2">
      <c r="A52" s="1041" t="s">
        <v>661</v>
      </c>
      <c r="B52" s="1035"/>
      <c r="C52" s="1041" t="s">
        <v>661</v>
      </c>
      <c r="D52" s="1036"/>
      <c r="E52" s="1026"/>
    </row>
    <row r="53" spans="1:5" x14ac:dyDescent="0.2">
      <c r="A53" s="1041" t="s">
        <v>662</v>
      </c>
      <c r="B53" s="1035"/>
      <c r="C53" s="1041" t="s">
        <v>662</v>
      </c>
      <c r="D53" s="1036"/>
      <c r="E53" s="1026"/>
    </row>
    <row r="54" spans="1:5" x14ac:dyDescent="0.2">
      <c r="A54" s="1041" t="s">
        <v>663</v>
      </c>
      <c r="B54" s="1035"/>
      <c r="C54" s="1041" t="s">
        <v>663</v>
      </c>
      <c r="D54" s="1036"/>
      <c r="E54" s="1026"/>
    </row>
    <row r="55" spans="1:5" x14ac:dyDescent="0.2">
      <c r="A55" s="1041" t="s">
        <v>664</v>
      </c>
      <c r="B55" s="1035"/>
      <c r="C55" s="1041" t="s">
        <v>664</v>
      </c>
      <c r="D55" s="1036"/>
      <c r="E55" s="1026"/>
    </row>
    <row r="56" spans="1:5" x14ac:dyDescent="0.2">
      <c r="A56" s="1041" t="s">
        <v>665</v>
      </c>
      <c r="B56" s="1035"/>
      <c r="C56" s="1041" t="s">
        <v>665</v>
      </c>
      <c r="D56" s="1036"/>
      <c r="E56" s="1026"/>
    </row>
    <row r="57" spans="1:5" x14ac:dyDescent="0.2">
      <c r="A57" s="1041" t="s">
        <v>666</v>
      </c>
      <c r="B57" s="1035"/>
      <c r="C57" s="1041" t="s">
        <v>666</v>
      </c>
      <c r="D57" s="1036"/>
      <c r="E57" s="1026"/>
    </row>
    <row r="58" spans="1:5" x14ac:dyDescent="0.2">
      <c r="A58" s="1041" t="s">
        <v>667</v>
      </c>
      <c r="B58" s="1035"/>
      <c r="C58" s="1041" t="s">
        <v>668</v>
      </c>
      <c r="D58" s="1036"/>
      <c r="E58" s="1026"/>
    </row>
    <row r="59" spans="1:5" ht="12.75" customHeight="1" x14ac:dyDescent="0.2">
      <c r="A59" s="1041" t="s">
        <v>669</v>
      </c>
      <c r="B59" s="1035"/>
      <c r="C59" s="1041" t="s">
        <v>669</v>
      </c>
      <c r="D59" s="1036"/>
      <c r="E59" s="1026"/>
    </row>
    <row r="60" spans="1:5" ht="12" customHeight="1" x14ac:dyDescent="0.2">
      <c r="A60" s="1041" t="s">
        <v>670</v>
      </c>
      <c r="B60" s="1035"/>
      <c r="C60" s="1041" t="s">
        <v>670</v>
      </c>
      <c r="D60" s="1036"/>
      <c r="E60" s="1026"/>
    </row>
    <row r="61" spans="1:5" ht="12" customHeight="1" x14ac:dyDescent="0.2">
      <c r="A61" s="1041" t="s">
        <v>671</v>
      </c>
      <c r="B61" s="1035"/>
      <c r="C61" s="1710" t="s">
        <v>672</v>
      </c>
      <c r="D61" s="1036"/>
      <c r="E61" s="1026"/>
    </row>
    <row r="62" spans="1:5" x14ac:dyDescent="0.2">
      <c r="A62" s="1041"/>
      <c r="B62" s="1035"/>
      <c r="C62" s="1708" t="s">
        <v>673</v>
      </c>
      <c r="D62" s="1036"/>
      <c r="E62" s="1026"/>
    </row>
    <row r="63" spans="1:5" x14ac:dyDescent="0.2">
      <c r="A63" s="1041"/>
      <c r="B63" s="1035"/>
      <c r="C63" s="1711" t="s">
        <v>674</v>
      </c>
      <c r="D63" s="1036"/>
      <c r="E63" s="1026"/>
    </row>
    <row r="64" spans="1:5" x14ac:dyDescent="0.2">
      <c r="A64" s="1041"/>
      <c r="B64" s="1035"/>
      <c r="C64" s="1711" t="s">
        <v>1235</v>
      </c>
      <c r="D64" s="1036"/>
      <c r="E64" s="1026"/>
    </row>
    <row r="65" spans="1:5" x14ac:dyDescent="0.2">
      <c r="A65" s="1041"/>
      <c r="B65" s="1035"/>
      <c r="C65" s="1038"/>
      <c r="D65" s="1036"/>
      <c r="E65" s="1026"/>
    </row>
    <row r="66" spans="1:5" x14ac:dyDescent="0.2">
      <c r="A66" s="1040" t="s">
        <v>633</v>
      </c>
      <c r="B66" s="1035"/>
      <c r="C66" s="1040" t="s">
        <v>1237</v>
      </c>
      <c r="D66" s="1036"/>
      <c r="E66" s="1026"/>
    </row>
    <row r="67" spans="1:5" x14ac:dyDescent="0.2">
      <c r="A67" s="1041" t="s">
        <v>675</v>
      </c>
      <c r="B67" s="1035"/>
      <c r="C67" s="1038"/>
      <c r="D67" s="1036"/>
      <c r="E67" s="1026"/>
    </row>
    <row r="68" spans="1:5" x14ac:dyDescent="0.2">
      <c r="A68" s="1041" t="s">
        <v>676</v>
      </c>
      <c r="B68" s="1035"/>
      <c r="C68" s="1041" t="s">
        <v>677</v>
      </c>
      <c r="D68" s="1036"/>
      <c r="E68" s="1026"/>
    </row>
    <row r="69" spans="1:5" x14ac:dyDescent="0.2">
      <c r="A69" s="1041" t="s">
        <v>678</v>
      </c>
      <c r="B69" s="1035"/>
      <c r="C69" s="1712" t="s">
        <v>358</v>
      </c>
      <c r="D69" s="1036"/>
      <c r="E69" s="1026"/>
    </row>
    <row r="70" spans="1:5" x14ac:dyDescent="0.2">
      <c r="A70" s="1041" t="s">
        <v>679</v>
      </c>
      <c r="B70" s="1035"/>
      <c r="C70" s="1708" t="s">
        <v>1216</v>
      </c>
      <c r="D70" s="1036"/>
      <c r="E70" s="1026"/>
    </row>
    <row r="71" spans="1:5" x14ac:dyDescent="0.2">
      <c r="A71" s="1041" t="s">
        <v>681</v>
      </c>
      <c r="B71" s="1035"/>
      <c r="C71" s="1708" t="s">
        <v>1217</v>
      </c>
      <c r="D71" s="1036"/>
      <c r="E71" s="1026"/>
    </row>
    <row r="72" spans="1:5" x14ac:dyDescent="0.2">
      <c r="A72" s="1041" t="s">
        <v>682</v>
      </c>
      <c r="B72" s="1035"/>
      <c r="C72" s="1034" t="s">
        <v>680</v>
      </c>
      <c r="D72" s="1036"/>
      <c r="E72" s="1026"/>
    </row>
    <row r="73" spans="1:5" x14ac:dyDescent="0.2">
      <c r="A73" s="1041" t="s">
        <v>684</v>
      </c>
      <c r="B73" s="1035"/>
      <c r="C73" s="1038"/>
      <c r="D73" s="1036"/>
      <c r="E73" s="1026"/>
    </row>
    <row r="74" spans="1:5" x14ac:dyDescent="0.2">
      <c r="A74" s="1041" t="s">
        <v>682</v>
      </c>
      <c r="B74" s="1035"/>
      <c r="C74" s="1034" t="s">
        <v>683</v>
      </c>
      <c r="D74" s="1036"/>
      <c r="E74" s="1026"/>
    </row>
    <row r="75" spans="1:5" x14ac:dyDescent="0.2">
      <c r="A75" s="1041" t="s">
        <v>684</v>
      </c>
      <c r="B75" s="1035"/>
      <c r="C75" s="1034" t="s">
        <v>685</v>
      </c>
      <c r="D75" s="1036"/>
      <c r="E75" s="1026"/>
    </row>
    <row r="76" spans="1:5" ht="12" customHeight="1" x14ac:dyDescent="0.2">
      <c r="A76" s="1041"/>
      <c r="B76" s="1035"/>
      <c r="C76" s="1041" t="s">
        <v>686</v>
      </c>
      <c r="D76" s="1036"/>
      <c r="E76" s="1026"/>
    </row>
    <row r="77" spans="1:5" x14ac:dyDescent="0.2">
      <c r="A77" s="1041"/>
      <c r="B77" s="1035"/>
      <c r="C77" s="1041"/>
      <c r="D77" s="1036"/>
      <c r="E77" s="1026"/>
    </row>
    <row r="78" spans="1:5" x14ac:dyDescent="0.2">
      <c r="A78" s="1040" t="s">
        <v>634</v>
      </c>
      <c r="B78" s="1035"/>
      <c r="C78" s="1054" t="s">
        <v>1238</v>
      </c>
      <c r="D78" s="1036"/>
      <c r="E78" s="1026"/>
    </row>
    <row r="79" spans="1:5" x14ac:dyDescent="0.2">
      <c r="A79" s="1040"/>
      <c r="B79" s="1035"/>
      <c r="C79" s="1049" t="s">
        <v>687</v>
      </c>
      <c r="D79" s="1036"/>
      <c r="E79" s="1026"/>
    </row>
    <row r="80" spans="1:5" ht="12.75" customHeight="1" x14ac:dyDescent="0.2">
      <c r="A80" s="1040"/>
      <c r="B80" s="1035"/>
      <c r="C80" s="1049" t="s">
        <v>688</v>
      </c>
      <c r="D80" s="1042"/>
      <c r="E80" s="1026"/>
    </row>
    <row r="81" spans="1:5" x14ac:dyDescent="0.2">
      <c r="A81" s="1038"/>
      <c r="B81" s="1035"/>
      <c r="C81" s="1038" t="s">
        <v>689</v>
      </c>
      <c r="D81" s="1036"/>
      <c r="E81" s="1026"/>
    </row>
    <row r="82" spans="1:5" x14ac:dyDescent="0.2">
      <c r="A82" s="1038"/>
      <c r="B82" s="1035"/>
      <c r="C82" s="1038"/>
      <c r="D82" s="1036"/>
      <c r="E82" s="1026"/>
    </row>
    <row r="83" spans="1:5" x14ac:dyDescent="0.2">
      <c r="A83" s="1038"/>
      <c r="B83" s="1035"/>
      <c r="C83" s="1037" t="s">
        <v>1239</v>
      </c>
      <c r="D83" s="1036"/>
      <c r="E83" s="1026"/>
    </row>
    <row r="84" spans="1:5" x14ac:dyDescent="0.2">
      <c r="A84" s="1038"/>
      <c r="B84" s="1035"/>
      <c r="C84" s="1038"/>
      <c r="D84" s="1036"/>
      <c r="E84" s="1026"/>
    </row>
    <row r="85" spans="1:5" x14ac:dyDescent="0.2">
      <c r="A85" s="1040" t="s">
        <v>636</v>
      </c>
      <c r="B85" s="1035"/>
      <c r="C85" s="1040" t="s">
        <v>989</v>
      </c>
      <c r="D85" s="1036"/>
      <c r="E85" s="1026"/>
    </row>
    <row r="86" spans="1:5" ht="12.75" customHeight="1" x14ac:dyDescent="0.2">
      <c r="A86" s="1055" t="s">
        <v>691</v>
      </c>
      <c r="B86" s="1035"/>
      <c r="C86" s="1041" t="s">
        <v>692</v>
      </c>
      <c r="D86" s="1042"/>
      <c r="E86" s="1026"/>
    </row>
    <row r="87" spans="1:5" x14ac:dyDescent="0.2">
      <c r="A87" s="1038"/>
      <c r="B87" s="1035"/>
      <c r="C87" s="1041" t="s">
        <v>693</v>
      </c>
      <c r="D87" s="1036"/>
      <c r="E87" s="1026"/>
    </row>
    <row r="88" spans="1:5" x14ac:dyDescent="0.2">
      <c r="A88" s="1039"/>
      <c r="B88" s="1035"/>
      <c r="C88" s="1034" t="s">
        <v>694</v>
      </c>
      <c r="D88" s="1056"/>
      <c r="E88" s="1026"/>
    </row>
    <row r="89" spans="1:5" x14ac:dyDescent="0.2">
      <c r="A89" s="1039"/>
      <c r="B89" s="1035"/>
      <c r="C89" s="1034" t="s">
        <v>695</v>
      </c>
      <c r="D89" s="1056"/>
      <c r="E89" s="1026"/>
    </row>
    <row r="90" spans="1:5" ht="12.75" customHeight="1" x14ac:dyDescent="0.2">
      <c r="A90" s="1041"/>
      <c r="B90" s="1035"/>
      <c r="C90" s="1048" t="s">
        <v>646</v>
      </c>
      <c r="D90" s="1056"/>
      <c r="E90" s="1026"/>
    </row>
    <row r="91" spans="1:5" ht="12" customHeight="1" x14ac:dyDescent="0.2">
      <c r="A91" s="1038"/>
      <c r="B91" s="1035"/>
      <c r="C91" s="1048" t="s">
        <v>696</v>
      </c>
      <c r="D91" s="1046"/>
      <c r="E91" s="1026"/>
    </row>
    <row r="92" spans="1:5" ht="13.5" customHeight="1" x14ac:dyDescent="0.2">
      <c r="A92" s="1041"/>
      <c r="B92" s="1035"/>
      <c r="C92" s="1041" t="s">
        <v>697</v>
      </c>
      <c r="D92" s="1056"/>
      <c r="E92" s="1026"/>
    </row>
    <row r="93" spans="1:5" x14ac:dyDescent="0.2">
      <c r="A93" s="1041"/>
      <c r="B93" s="1035"/>
      <c r="C93" s="1041"/>
      <c r="D93" s="1056"/>
      <c r="E93" s="1026"/>
    </row>
    <row r="94" spans="1:5" x14ac:dyDescent="0.2">
      <c r="A94" s="1057" t="s">
        <v>9</v>
      </c>
      <c r="B94" s="1036">
        <f>SUM(B9:B93)</f>
        <v>0</v>
      </c>
      <c r="C94" s="1057" t="s">
        <v>9</v>
      </c>
      <c r="D94" s="1036">
        <f>SUM(D9:D93)</f>
        <v>0</v>
      </c>
      <c r="E94" s="1026"/>
    </row>
    <row r="95" spans="1:5" ht="16.5" customHeight="1" x14ac:dyDescent="0.2">
      <c r="A95" s="1039"/>
      <c r="B95" s="1172"/>
      <c r="C95" s="1039"/>
      <c r="D95" s="1172"/>
      <c r="E95" s="1026"/>
    </row>
    <row r="96" spans="1:5" ht="16.5" customHeight="1" x14ac:dyDescent="0.2">
      <c r="A96" s="1027"/>
      <c r="B96" s="1029"/>
      <c r="C96" s="1027"/>
      <c r="D96" s="1029"/>
      <c r="E96" s="1026"/>
    </row>
    <row r="97" spans="1:5" ht="16.5" customHeight="1" x14ac:dyDescent="0.2">
      <c r="A97" s="1027"/>
      <c r="B97" s="1029"/>
      <c r="C97" s="1027"/>
      <c r="D97" s="1029"/>
      <c r="E97" s="1026"/>
    </row>
    <row r="98" spans="1:5" x14ac:dyDescent="0.2">
      <c r="A98" s="1027"/>
      <c r="B98" s="1029"/>
      <c r="C98" s="1027"/>
      <c r="D98" s="1029"/>
      <c r="E98" s="1026"/>
    </row>
    <row r="99" spans="1:5" x14ac:dyDescent="0.2">
      <c r="A99" s="1178"/>
      <c r="B99" s="1029"/>
      <c r="C99" s="1487" t="s">
        <v>1245</v>
      </c>
      <c r="D99" s="1487"/>
      <c r="E99" s="1026"/>
    </row>
    <row r="100" spans="1:5" x14ac:dyDescent="0.2">
      <c r="A100" s="1032"/>
      <c r="B100" s="1029"/>
      <c r="C100" s="1027"/>
      <c r="D100" s="1029"/>
      <c r="E100" s="1026"/>
    </row>
    <row r="101" spans="1:5" x14ac:dyDescent="0.2">
      <c r="A101" s="1033"/>
      <c r="B101" s="1029"/>
      <c r="C101" s="1030"/>
      <c r="D101" s="1029"/>
      <c r="E101" s="1026"/>
    </row>
    <row r="102" spans="1:5" x14ac:dyDescent="0.2">
      <c r="A102" s="1030"/>
      <c r="B102" s="1029"/>
      <c r="C102" s="1030"/>
      <c r="D102" s="1029"/>
      <c r="E102" s="1026"/>
    </row>
    <row r="103" spans="1:5" x14ac:dyDescent="0.2">
      <c r="A103" s="1026"/>
      <c r="B103" s="1028"/>
      <c r="C103" s="1026"/>
      <c r="D103" s="1028"/>
      <c r="E103" s="1026"/>
    </row>
    <row r="104" spans="1:5" x14ac:dyDescent="0.2">
      <c r="A104" s="1026"/>
      <c r="B104" s="1028"/>
      <c r="C104" s="1028"/>
      <c r="D104" s="1028"/>
      <c r="E104" s="1026"/>
    </row>
    <row r="105" spans="1:5" x14ac:dyDescent="0.2">
      <c r="A105" s="1026"/>
      <c r="B105" s="1028"/>
      <c r="C105" s="1026"/>
      <c r="D105" s="1028"/>
      <c r="E105" s="1026"/>
    </row>
    <row r="106" spans="1:5" x14ac:dyDescent="0.2">
      <c r="A106" s="1026"/>
      <c r="B106" s="1028"/>
      <c r="C106" s="1026"/>
      <c r="D106" s="1028"/>
      <c r="E106" s="1026"/>
    </row>
    <row r="107" spans="1:5" x14ac:dyDescent="0.2">
      <c r="A107" s="1026"/>
      <c r="B107" s="1028"/>
      <c r="C107" s="1026"/>
      <c r="D107" s="1028"/>
      <c r="E107" s="1026"/>
    </row>
  </sheetData>
  <mergeCells count="6">
    <mergeCell ref="C99:D99"/>
    <mergeCell ref="C1:D1"/>
    <mergeCell ref="A2:E2"/>
    <mergeCell ref="A3:D3"/>
    <mergeCell ref="A4:D4"/>
    <mergeCell ref="A5:D5"/>
  </mergeCells>
  <printOptions horizontalCentered="1" verticalCentered="1"/>
  <pageMargins left="0" right="0" top="0" bottom="0" header="0.35433070866141736" footer="0.31496062992125984"/>
  <pageSetup paperSize="9" scale="91" orientation="landscape" r:id="rId1"/>
  <headerFooter alignWithMargins="0"/>
  <rowBreaks count="1" manualBreakCount="1">
    <brk id="47" max="4"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61"/>
  <sheetViews>
    <sheetView view="pageBreakPreview" zoomScale="85" zoomScaleSheetLayoutView="85" workbookViewId="0">
      <selection activeCell="E15" sqref="E15"/>
    </sheetView>
  </sheetViews>
  <sheetFormatPr defaultRowHeight="12.75" x14ac:dyDescent="0.2"/>
  <cols>
    <col min="1" max="1" width="8.28515625" customWidth="1"/>
    <col min="2" max="2" width="34" customWidth="1"/>
    <col min="3" max="3" width="18.140625" customWidth="1"/>
    <col min="5" max="5" width="33.5703125" customWidth="1"/>
    <col min="6" max="6" width="17.28515625" customWidth="1"/>
    <col min="7" max="7" width="0.140625" customWidth="1"/>
  </cols>
  <sheetData>
    <row r="1" spans="1:9" ht="18.75" x14ac:dyDescent="0.2">
      <c r="A1" s="1496" t="s">
        <v>207</v>
      </c>
      <c r="B1" s="1496"/>
      <c r="C1" s="1496"/>
      <c r="D1" s="1496"/>
      <c r="E1" s="1496"/>
      <c r="F1" s="1496"/>
      <c r="G1" s="738"/>
    </row>
    <row r="2" spans="1:9" ht="18.75" x14ac:dyDescent="0.2">
      <c r="A2" s="1496" t="s">
        <v>1130</v>
      </c>
      <c r="B2" s="1496"/>
      <c r="C2" s="1496"/>
      <c r="D2" s="1496"/>
      <c r="E2" s="1496"/>
      <c r="F2" s="1496"/>
      <c r="G2" s="738"/>
    </row>
    <row r="3" spans="1:9" ht="24" customHeight="1" x14ac:dyDescent="0.25">
      <c r="A3" s="1496" t="s">
        <v>1148</v>
      </c>
      <c r="B3" s="1496"/>
      <c r="C3" s="1496"/>
      <c r="D3" s="1496"/>
      <c r="E3" s="1496"/>
      <c r="F3" s="1496"/>
      <c r="G3" s="739"/>
    </row>
    <row r="4" spans="1:9" ht="23.25" customHeight="1" x14ac:dyDescent="0.25">
      <c r="A4" s="738"/>
      <c r="B4" s="738"/>
      <c r="C4" s="738"/>
      <c r="D4" s="738"/>
      <c r="E4" s="1497" t="s">
        <v>210</v>
      </c>
      <c r="F4" s="1497"/>
      <c r="G4" s="739"/>
    </row>
    <row r="5" spans="1:9" ht="15.75" x14ac:dyDescent="0.25">
      <c r="A5" s="1498" t="s">
        <v>698</v>
      </c>
      <c r="B5" s="1498"/>
      <c r="C5" s="1498"/>
      <c r="D5" s="1498" t="s">
        <v>699</v>
      </c>
      <c r="E5" s="1498"/>
      <c r="F5" s="1498"/>
      <c r="G5" s="739"/>
      <c r="I5" s="1180"/>
    </row>
    <row r="6" spans="1:9" ht="15.75" x14ac:dyDescent="0.25">
      <c r="A6" s="1170" t="s">
        <v>545</v>
      </c>
      <c r="B6" s="1170" t="s">
        <v>204</v>
      </c>
      <c r="C6" s="1170" t="s">
        <v>589</v>
      </c>
      <c r="D6" s="1170" t="s">
        <v>700</v>
      </c>
      <c r="E6" s="1170" t="s">
        <v>204</v>
      </c>
      <c r="F6" s="1170" t="s">
        <v>589</v>
      </c>
      <c r="G6" s="739"/>
      <c r="I6" s="1180"/>
    </row>
    <row r="7" spans="1:9" ht="15.75" x14ac:dyDescent="0.25">
      <c r="A7" s="740"/>
      <c r="B7" s="741"/>
      <c r="C7" s="741"/>
      <c r="D7" s="740"/>
      <c r="E7" s="741"/>
      <c r="F7" s="741"/>
      <c r="G7" s="739"/>
    </row>
    <row r="8" spans="1:9" ht="15.75" x14ac:dyDescent="0.25">
      <c r="A8" s="742">
        <v>1</v>
      </c>
      <c r="B8" s="749" t="s">
        <v>429</v>
      </c>
      <c r="C8" s="743"/>
      <c r="D8" s="742">
        <v>1</v>
      </c>
      <c r="E8" s="744" t="s">
        <v>701</v>
      </c>
      <c r="F8" s="744">
        <f>'(46) Annex. B'!H57-'(46) Annex. B'!H30</f>
        <v>0</v>
      </c>
      <c r="G8" s="745"/>
    </row>
    <row r="9" spans="1:9" ht="15.75" x14ac:dyDescent="0.25">
      <c r="A9" s="742"/>
      <c r="B9" s="741" t="s">
        <v>702</v>
      </c>
      <c r="C9" s="746">
        <f>'(51) Annex. G'!C44</f>
        <v>0</v>
      </c>
      <c r="D9" s="742"/>
      <c r="E9" s="744"/>
      <c r="F9" s="744"/>
      <c r="G9" s="745"/>
    </row>
    <row r="10" spans="1:9" ht="15.75" x14ac:dyDescent="0.25">
      <c r="A10" s="742"/>
      <c r="B10" s="747" t="s">
        <v>703</v>
      </c>
      <c r="C10" s="748"/>
      <c r="D10" s="697"/>
      <c r="E10" s="697"/>
      <c r="F10" s="697"/>
      <c r="G10" s="745"/>
    </row>
    <row r="11" spans="1:9" ht="15.75" x14ac:dyDescent="0.25">
      <c r="A11" s="742"/>
      <c r="B11" s="750" t="s">
        <v>718</v>
      </c>
      <c r="C11" s="744">
        <f>-'(51) Annex. G'!F18</f>
        <v>0</v>
      </c>
      <c r="D11" s="697"/>
      <c r="E11" s="697"/>
      <c r="F11" s="697"/>
      <c r="G11" s="745"/>
    </row>
    <row r="12" spans="1:9" ht="15.75" x14ac:dyDescent="0.25">
      <c r="A12" s="742"/>
      <c r="B12" s="750" t="s">
        <v>720</v>
      </c>
      <c r="C12" s="744">
        <f>'(51) Annex. G'!F20</f>
        <v>0</v>
      </c>
      <c r="D12" s="1167"/>
      <c r="E12" s="1168"/>
      <c r="F12" s="1169"/>
      <c r="G12" s="745"/>
    </row>
    <row r="13" spans="1:9" ht="15.75" x14ac:dyDescent="0.25">
      <c r="A13" s="742"/>
      <c r="B13" s="1631" t="s">
        <v>705</v>
      </c>
      <c r="C13" s="744">
        <v>0</v>
      </c>
      <c r="D13" s="1167"/>
      <c r="E13" s="1168"/>
      <c r="F13" s="1169"/>
      <c r="G13" s="745"/>
    </row>
    <row r="14" spans="1:9" ht="15.75" x14ac:dyDescent="0.25">
      <c r="A14" s="742"/>
      <c r="B14" s="750" t="s">
        <v>721</v>
      </c>
      <c r="C14" s="744">
        <v>0</v>
      </c>
      <c r="D14" s="1167"/>
      <c r="E14" s="1168"/>
      <c r="F14" s="1169"/>
      <c r="G14" s="745"/>
    </row>
    <row r="15" spans="1:9" ht="15.75" x14ac:dyDescent="0.25">
      <c r="A15" s="742"/>
      <c r="B15" s="749"/>
      <c r="C15" s="748"/>
      <c r="D15" s="697"/>
      <c r="E15" s="697"/>
      <c r="F15" s="744"/>
      <c r="G15" s="745"/>
    </row>
    <row r="16" spans="1:9" ht="15.75" x14ac:dyDescent="0.25">
      <c r="A16" s="742">
        <v>2</v>
      </c>
      <c r="B16" s="749" t="s">
        <v>706</v>
      </c>
      <c r="C16" s="748">
        <f>'(51) Annex. G'!D10+'(51) Annex. G'!D40</f>
        <v>0</v>
      </c>
      <c r="D16" s="1493" t="s">
        <v>1232</v>
      </c>
      <c r="E16" s="1494" t="s">
        <v>704</v>
      </c>
      <c r="F16" s="1495">
        <f>'(47) Annex.C'!N17</f>
        <v>0</v>
      </c>
      <c r="G16" s="745"/>
    </row>
    <row r="17" spans="1:7" ht="15.75" x14ac:dyDescent="0.25">
      <c r="A17" s="742"/>
      <c r="B17" s="749"/>
      <c r="C17" s="748"/>
      <c r="D17" s="1493"/>
      <c r="E17" s="1494"/>
      <c r="F17" s="1495"/>
      <c r="G17" s="745"/>
    </row>
    <row r="18" spans="1:7" ht="15.75" x14ac:dyDescent="0.25">
      <c r="A18" s="742"/>
      <c r="B18" s="749"/>
      <c r="C18" s="748"/>
      <c r="D18" s="1713" t="s">
        <v>1233</v>
      </c>
      <c r="E18" s="1714" t="s">
        <v>1234</v>
      </c>
      <c r="F18" s="1715">
        <v>0</v>
      </c>
      <c r="G18" s="745"/>
    </row>
    <row r="19" spans="1:7" ht="15.75" x14ac:dyDescent="0.25">
      <c r="A19" s="742"/>
      <c r="B19" s="749"/>
      <c r="C19" s="748"/>
      <c r="D19" s="1713"/>
      <c r="E19" s="1714"/>
      <c r="F19" s="1715"/>
      <c r="G19" s="745"/>
    </row>
    <row r="20" spans="1:7" ht="15.75" x14ac:dyDescent="0.25">
      <c r="A20" s="742"/>
      <c r="B20" s="749"/>
      <c r="C20" s="748"/>
      <c r="D20" s="1061"/>
      <c r="E20" s="697"/>
      <c r="F20" s="697"/>
      <c r="G20" s="745"/>
    </row>
    <row r="21" spans="1:7" ht="15.75" x14ac:dyDescent="0.25">
      <c r="A21" s="742">
        <v>3</v>
      </c>
      <c r="B21" s="749" t="s">
        <v>382</v>
      </c>
      <c r="C21" s="748">
        <f>'(51) Annex. G'!E26</f>
        <v>0</v>
      </c>
      <c r="D21" s="742">
        <v>3</v>
      </c>
      <c r="E21" s="744" t="s">
        <v>707</v>
      </c>
      <c r="F21" s="744">
        <f>'(51) Annex. G'!F40</f>
        <v>0</v>
      </c>
      <c r="G21" s="745"/>
    </row>
    <row r="22" spans="1:7" ht="15.75" x14ac:dyDescent="0.25">
      <c r="A22" s="742"/>
      <c r="B22" s="749"/>
      <c r="C22" s="748"/>
      <c r="D22" s="742"/>
      <c r="E22" s="744"/>
      <c r="F22" s="744"/>
      <c r="G22" s="745"/>
    </row>
    <row r="23" spans="1:7" ht="15.75" x14ac:dyDescent="0.25">
      <c r="A23" s="742">
        <v>4</v>
      </c>
      <c r="B23" s="749" t="s">
        <v>709</v>
      </c>
      <c r="C23" s="748">
        <f>'(45) Annex. A'!C36-'(45) Annex. A'!C27-'(45) Annex. A'!C34</f>
        <v>0</v>
      </c>
      <c r="D23" s="742">
        <v>4</v>
      </c>
      <c r="E23" s="744" t="s">
        <v>708</v>
      </c>
      <c r="F23" s="744">
        <f>'(51) Annex. G'!F42</f>
        <v>0</v>
      </c>
      <c r="G23" s="745"/>
    </row>
    <row r="24" spans="1:7" ht="15.75" x14ac:dyDescent="0.25">
      <c r="A24" s="742"/>
      <c r="B24" s="749" t="s">
        <v>711</v>
      </c>
      <c r="C24" s="748"/>
      <c r="D24" s="697"/>
      <c r="E24" s="744"/>
      <c r="F24" s="744"/>
      <c r="G24" s="745"/>
    </row>
    <row r="25" spans="1:7" ht="15.75" x14ac:dyDescent="0.25">
      <c r="A25" s="742"/>
      <c r="B25" s="749"/>
      <c r="C25" s="748"/>
      <c r="D25" s="697"/>
      <c r="E25" s="697"/>
      <c r="F25" s="744"/>
      <c r="G25" s="745"/>
    </row>
    <row r="26" spans="1:7" ht="15.75" x14ac:dyDescent="0.25">
      <c r="A26" s="742">
        <v>5</v>
      </c>
      <c r="B26" s="749" t="s">
        <v>712</v>
      </c>
      <c r="C26" s="748">
        <f>'(45) Annex. A'!C27</f>
        <v>0</v>
      </c>
      <c r="D26" s="742">
        <v>5</v>
      </c>
      <c r="E26" s="744" t="s">
        <v>710</v>
      </c>
      <c r="F26" s="744">
        <v>0</v>
      </c>
      <c r="G26" s="745"/>
    </row>
    <row r="27" spans="1:7" ht="15.75" x14ac:dyDescent="0.25">
      <c r="A27" s="742"/>
      <c r="B27" s="749"/>
      <c r="C27" s="748"/>
      <c r="D27" s="697"/>
      <c r="E27" s="697"/>
      <c r="F27" s="697"/>
      <c r="G27" s="745"/>
    </row>
    <row r="28" spans="1:7" ht="15.75" x14ac:dyDescent="0.25">
      <c r="A28" s="742">
        <v>6</v>
      </c>
      <c r="B28" s="749" t="s">
        <v>707</v>
      </c>
      <c r="C28" s="748">
        <f>'(51) Annex. G'!D30</f>
        <v>0</v>
      </c>
      <c r="D28" s="742">
        <v>6</v>
      </c>
      <c r="E28" s="744" t="s">
        <v>713</v>
      </c>
      <c r="F28" s="744">
        <f>+'(51) Annex. G'!I23</f>
        <v>0</v>
      </c>
      <c r="G28" s="745"/>
    </row>
    <row r="29" spans="1:7" ht="15.75" x14ac:dyDescent="0.25">
      <c r="A29" s="742"/>
      <c r="B29" s="749"/>
      <c r="C29" s="748"/>
      <c r="D29" s="742"/>
      <c r="E29" s="744"/>
      <c r="F29" s="744"/>
      <c r="G29" s="745"/>
    </row>
    <row r="30" spans="1:7" ht="15.75" x14ac:dyDescent="0.25">
      <c r="A30" s="742">
        <v>7</v>
      </c>
      <c r="B30" s="749" t="s">
        <v>708</v>
      </c>
      <c r="C30" s="748">
        <f>'(51) Annex. G'!D42</f>
        <v>0</v>
      </c>
      <c r="D30" s="742">
        <v>7</v>
      </c>
      <c r="E30" s="744" t="s">
        <v>714</v>
      </c>
      <c r="F30" s="744">
        <f>'(46) Annex. B'!H30</f>
        <v>0</v>
      </c>
      <c r="G30" s="745"/>
    </row>
    <row r="31" spans="1:7" ht="15.75" x14ac:dyDescent="0.25">
      <c r="A31" s="742"/>
      <c r="B31" s="749"/>
      <c r="C31" s="748"/>
      <c r="D31" s="742"/>
      <c r="E31" s="744"/>
      <c r="F31" s="744"/>
      <c r="G31" s="745"/>
    </row>
    <row r="32" spans="1:7" ht="15.75" x14ac:dyDescent="0.25">
      <c r="A32" s="742">
        <v>8</v>
      </c>
      <c r="B32" s="749" t="s">
        <v>710</v>
      </c>
      <c r="C32" s="748">
        <f>'(51) Annex. G'!E35+'(51) Annex. G'!E36+'(51) Annex. G'!E37+'(51) Annex. G'!E38</f>
        <v>0</v>
      </c>
      <c r="D32" s="742">
        <v>8</v>
      </c>
      <c r="E32" s="744" t="s">
        <v>712</v>
      </c>
      <c r="F32" s="744">
        <v>0</v>
      </c>
      <c r="G32" s="744">
        <v>0</v>
      </c>
    </row>
    <row r="33" spans="1:7" ht="15.75" x14ac:dyDescent="0.25">
      <c r="A33" s="742"/>
      <c r="B33" s="749"/>
      <c r="C33" s="748"/>
      <c r="D33" s="742"/>
      <c r="E33" s="697"/>
      <c r="F33" s="744"/>
      <c r="G33" s="744">
        <v>0</v>
      </c>
    </row>
    <row r="34" spans="1:7" ht="15.75" x14ac:dyDescent="0.25">
      <c r="A34" s="742">
        <v>9</v>
      </c>
      <c r="B34" s="749" t="s">
        <v>713</v>
      </c>
      <c r="C34" s="748">
        <f>'(51) Annex. G'!E23</f>
        <v>0</v>
      </c>
      <c r="D34" s="742">
        <v>9</v>
      </c>
      <c r="E34" s="749" t="s">
        <v>1125</v>
      </c>
      <c r="F34" s="744">
        <v>0</v>
      </c>
      <c r="G34" s="745"/>
    </row>
    <row r="35" spans="1:7" ht="15.75" x14ac:dyDescent="0.25">
      <c r="A35" s="742"/>
      <c r="B35" s="749"/>
      <c r="C35" s="748"/>
      <c r="D35" s="697"/>
      <c r="E35" s="697"/>
      <c r="F35" s="744"/>
      <c r="G35" s="745"/>
    </row>
    <row r="36" spans="1:7" ht="15.75" x14ac:dyDescent="0.25">
      <c r="A36" s="742">
        <v>10</v>
      </c>
      <c r="B36" s="749" t="s">
        <v>1125</v>
      </c>
      <c r="C36" s="748">
        <v>0</v>
      </c>
      <c r="D36" s="742">
        <v>10</v>
      </c>
      <c r="E36" s="744" t="s">
        <v>715</v>
      </c>
      <c r="F36" s="744">
        <v>0</v>
      </c>
      <c r="G36" s="745"/>
    </row>
    <row r="37" spans="1:7" ht="15.75" x14ac:dyDescent="0.25">
      <c r="A37" s="697"/>
      <c r="B37" s="697"/>
      <c r="C37" s="748"/>
      <c r="D37" s="742"/>
      <c r="E37" s="744"/>
      <c r="F37" s="744"/>
      <c r="G37" s="745"/>
    </row>
    <row r="38" spans="1:7" ht="15.75" x14ac:dyDescent="0.25">
      <c r="A38" s="742">
        <v>11</v>
      </c>
      <c r="B38" s="743" t="s">
        <v>715</v>
      </c>
      <c r="C38" s="746"/>
      <c r="D38" s="742">
        <v>11</v>
      </c>
      <c r="E38" s="744" t="s">
        <v>716</v>
      </c>
      <c r="F38" s="744"/>
      <c r="G38" s="745"/>
    </row>
    <row r="39" spans="1:7" ht="15.75" x14ac:dyDescent="0.25">
      <c r="A39" s="742"/>
      <c r="B39" s="1134" t="s">
        <v>717</v>
      </c>
      <c r="C39" s="746">
        <f>'(51) Annex. G'!E40</f>
        <v>0</v>
      </c>
      <c r="D39" s="697"/>
      <c r="E39" s="697"/>
      <c r="F39" s="697"/>
      <c r="G39" s="745"/>
    </row>
    <row r="40" spans="1:7" ht="15.75" x14ac:dyDescent="0.25">
      <c r="A40" s="742"/>
      <c r="B40" s="743"/>
      <c r="C40" s="746"/>
      <c r="D40" s="697"/>
      <c r="E40" s="697"/>
      <c r="F40" s="697"/>
      <c r="G40" s="745"/>
    </row>
    <row r="41" spans="1:7" ht="26.25" x14ac:dyDescent="0.25">
      <c r="A41" s="1167">
        <v>12</v>
      </c>
      <c r="B41" s="1134" t="s">
        <v>716</v>
      </c>
      <c r="C41" s="746"/>
      <c r="D41" s="1167">
        <v>12</v>
      </c>
      <c r="E41" s="731" t="s">
        <v>990</v>
      </c>
      <c r="F41" s="744">
        <f>+'(51) Annex. G'!I40</f>
        <v>0</v>
      </c>
      <c r="G41" s="745"/>
    </row>
    <row r="42" spans="1:7" ht="15.75" x14ac:dyDescent="0.25">
      <c r="A42" s="742"/>
      <c r="B42" s="1134" t="s">
        <v>719</v>
      </c>
      <c r="C42" s="748"/>
      <c r="D42" s="697"/>
      <c r="E42" s="697"/>
      <c r="F42" s="697"/>
      <c r="G42" s="745"/>
    </row>
    <row r="43" spans="1:7" ht="15.75" x14ac:dyDescent="0.25">
      <c r="A43" s="697"/>
      <c r="B43" s="697"/>
      <c r="C43" s="746"/>
      <c r="D43" s="742">
        <v>13</v>
      </c>
      <c r="E43" s="744" t="s">
        <v>435</v>
      </c>
      <c r="F43" s="744"/>
      <c r="G43" s="745"/>
    </row>
    <row r="44" spans="1:7" ht="15.75" x14ac:dyDescent="0.25">
      <c r="A44" s="697"/>
      <c r="B44" s="697"/>
      <c r="C44" s="746"/>
      <c r="D44" s="742"/>
      <c r="E44" s="750" t="s">
        <v>702</v>
      </c>
      <c r="F44" s="744">
        <v>0</v>
      </c>
      <c r="G44" s="745"/>
    </row>
    <row r="45" spans="1:7" ht="15.75" x14ac:dyDescent="0.25">
      <c r="A45" s="697"/>
      <c r="B45" s="697"/>
      <c r="C45" s="746"/>
      <c r="D45" s="742"/>
      <c r="E45" s="750" t="s">
        <v>703</v>
      </c>
      <c r="F45" s="744"/>
      <c r="G45" s="745"/>
    </row>
    <row r="46" spans="1:7" ht="15.75" x14ac:dyDescent="0.25">
      <c r="A46" s="697"/>
      <c r="B46" s="697"/>
      <c r="C46" s="746"/>
      <c r="D46" s="742"/>
      <c r="E46" s="750" t="s">
        <v>718</v>
      </c>
      <c r="F46" s="744">
        <f>-'(51) Annex. G'!I43</f>
        <v>0</v>
      </c>
      <c r="G46" s="745"/>
    </row>
    <row r="47" spans="1:7" ht="15.75" x14ac:dyDescent="0.25">
      <c r="A47" s="697"/>
      <c r="B47" s="697"/>
      <c r="C47" s="746"/>
      <c r="D47" s="742"/>
      <c r="E47" s="750" t="s">
        <v>720</v>
      </c>
      <c r="F47" s="744">
        <f>-'(51) Annex. G'!I44</f>
        <v>0</v>
      </c>
      <c r="G47" s="745"/>
    </row>
    <row r="48" spans="1:7" ht="15.75" x14ac:dyDescent="0.25">
      <c r="A48" s="697"/>
      <c r="B48" s="697"/>
      <c r="C48" s="746"/>
      <c r="D48" s="742"/>
      <c r="E48" s="750" t="s">
        <v>705</v>
      </c>
      <c r="F48" s="744">
        <f>'(51) Annex. G'!I46</f>
        <v>0</v>
      </c>
      <c r="G48" s="745"/>
    </row>
    <row r="49" spans="1:7" ht="15.75" x14ac:dyDescent="0.25">
      <c r="A49" s="697"/>
      <c r="B49" s="697"/>
      <c r="C49" s="746"/>
      <c r="D49" s="742"/>
      <c r="E49" s="750" t="s">
        <v>721</v>
      </c>
      <c r="F49" s="744">
        <v>0</v>
      </c>
      <c r="G49" s="745"/>
    </row>
    <row r="50" spans="1:7" ht="15.75" x14ac:dyDescent="0.25">
      <c r="A50" s="742"/>
      <c r="B50" s="743"/>
      <c r="C50" s="746"/>
      <c r="D50" s="742"/>
      <c r="E50" s="744"/>
      <c r="F50" s="744"/>
      <c r="G50" s="745"/>
    </row>
    <row r="51" spans="1:7" ht="15.75" x14ac:dyDescent="0.25">
      <c r="A51" s="751"/>
      <c r="B51" s="751" t="s">
        <v>9</v>
      </c>
      <c r="C51" s="752">
        <f>SUM(C9:C50)</f>
        <v>0</v>
      </c>
      <c r="D51" s="751"/>
      <c r="E51" s="753" t="s">
        <v>9</v>
      </c>
      <c r="F51" s="752">
        <f>SUM(F8:F50)</f>
        <v>0</v>
      </c>
      <c r="G51" s="745"/>
    </row>
    <row r="52" spans="1:7" ht="15.75" hidden="1" x14ac:dyDescent="0.25">
      <c r="A52" s="741"/>
      <c r="B52" s="741"/>
      <c r="C52" s="741"/>
      <c r="D52" s="740"/>
      <c r="E52" s="750"/>
      <c r="F52" s="750"/>
      <c r="G52" s="745"/>
    </row>
    <row r="53" spans="1:7" ht="15.75" hidden="1" x14ac:dyDescent="0.25">
      <c r="A53" s="741"/>
      <c r="B53" s="741"/>
      <c r="C53" s="741"/>
      <c r="D53" s="740"/>
      <c r="E53" s="750"/>
      <c r="F53" s="750"/>
      <c r="G53" s="745"/>
    </row>
    <row r="54" spans="1:7" ht="15.75" x14ac:dyDescent="0.25">
      <c r="A54" s="739"/>
      <c r="B54" s="739"/>
      <c r="C54" s="745"/>
      <c r="D54" s="739"/>
      <c r="E54" s="745"/>
      <c r="F54" s="745"/>
      <c r="G54" s="745"/>
    </row>
    <row r="55" spans="1:7" ht="15.75" x14ac:dyDescent="0.25">
      <c r="A55" s="1492" t="s">
        <v>1245</v>
      </c>
      <c r="B55" s="1492"/>
      <c r="C55" s="1492"/>
      <c r="D55" s="1492"/>
      <c r="E55" s="1492"/>
      <c r="F55" s="1492"/>
      <c r="G55" s="745"/>
    </row>
    <row r="56" spans="1:7" ht="15.75" x14ac:dyDescent="0.25">
      <c r="A56" s="739"/>
      <c r="B56" s="739"/>
      <c r="C56" s="739"/>
      <c r="D56" s="739"/>
      <c r="E56" s="745"/>
      <c r="F56" s="745"/>
      <c r="G56" s="745"/>
    </row>
    <row r="57" spans="1:7" x14ac:dyDescent="0.2">
      <c r="E57" s="11"/>
      <c r="F57" s="11"/>
      <c r="G57" s="11"/>
    </row>
    <row r="58" spans="1:7" x14ac:dyDescent="0.2">
      <c r="E58" s="11"/>
      <c r="F58" s="11"/>
      <c r="G58" s="11"/>
    </row>
    <row r="59" spans="1:7" x14ac:dyDescent="0.2">
      <c r="C59" s="11"/>
      <c r="E59" s="11"/>
      <c r="F59" s="11"/>
      <c r="G59" s="11"/>
    </row>
    <row r="60" spans="1:7" x14ac:dyDescent="0.2">
      <c r="E60" s="11"/>
      <c r="F60" s="11"/>
      <c r="G60" s="11"/>
    </row>
    <row r="61" spans="1:7" x14ac:dyDescent="0.2">
      <c r="C61" s="11"/>
      <c r="E61" s="11"/>
      <c r="F61" s="11"/>
      <c r="G61" s="11"/>
    </row>
  </sheetData>
  <mergeCells count="13">
    <mergeCell ref="A55:F55"/>
    <mergeCell ref="D16:D17"/>
    <mergeCell ref="E16:E17"/>
    <mergeCell ref="F16:F17"/>
    <mergeCell ref="A1:F1"/>
    <mergeCell ref="A2:F2"/>
    <mergeCell ref="A3:F3"/>
    <mergeCell ref="E4:F4"/>
    <mergeCell ref="A5:C5"/>
    <mergeCell ref="D5:F5"/>
    <mergeCell ref="D18:D19"/>
    <mergeCell ref="E18:E19"/>
    <mergeCell ref="F18:F19"/>
  </mergeCells>
  <printOptions horizontalCentered="1" verticalCentered="1"/>
  <pageMargins left="0" right="0" top="0" bottom="0" header="0.35433070866141736" footer="0.31496062992125984"/>
  <pageSetup paperSize="9" scale="7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40"/>
  <sheetViews>
    <sheetView view="pageBreakPreview" zoomScaleSheetLayoutView="100" workbookViewId="0">
      <selection activeCell="B24" sqref="B24:B25"/>
    </sheetView>
  </sheetViews>
  <sheetFormatPr defaultColWidth="11" defaultRowHeight="15.75" x14ac:dyDescent="0.25"/>
  <cols>
    <col min="1" max="1" width="8.140625" style="498" customWidth="1"/>
    <col min="2" max="2" width="62" style="498" customWidth="1"/>
    <col min="3" max="3" width="17.85546875" style="498" customWidth="1"/>
    <col min="4" max="4" width="14" style="498" customWidth="1"/>
    <col min="5" max="6" width="15.5703125" style="498" customWidth="1"/>
    <col min="7" max="7" width="11" style="498" customWidth="1"/>
    <col min="8" max="16384" width="11" style="498"/>
  </cols>
  <sheetData>
    <row r="1" spans="1:9" x14ac:dyDescent="0.25">
      <c r="C1" s="754" t="s">
        <v>722</v>
      </c>
    </row>
    <row r="2" spans="1:9" ht="16.5" customHeight="1" x14ac:dyDescent="0.25">
      <c r="A2" s="1496" t="s">
        <v>207</v>
      </c>
      <c r="B2" s="1496"/>
      <c r="C2" s="1496"/>
      <c r="D2" s="755"/>
      <c r="E2" s="755"/>
      <c r="F2" s="755"/>
      <c r="G2" s="319"/>
    </row>
    <row r="3" spans="1:9" ht="18.75" x14ac:dyDescent="0.25">
      <c r="A3" s="1496" t="s">
        <v>1130</v>
      </c>
      <c r="B3" s="1496"/>
      <c r="C3" s="1496"/>
      <c r="D3" s="755"/>
      <c r="E3" s="755"/>
      <c r="F3" s="755"/>
      <c r="G3" s="756"/>
    </row>
    <row r="4" spans="1:9" x14ac:dyDescent="0.25">
      <c r="A4" s="1499" t="s">
        <v>1149</v>
      </c>
      <c r="B4" s="1499"/>
      <c r="C4" s="1499"/>
    </row>
    <row r="5" spans="1:9" ht="14.25" customHeight="1" x14ac:dyDescent="0.25">
      <c r="A5" s="82"/>
      <c r="B5" s="82"/>
      <c r="C5" s="757" t="s">
        <v>723</v>
      </c>
      <c r="I5" s="862"/>
    </row>
    <row r="6" spans="1:9" x14ac:dyDescent="0.25">
      <c r="A6" s="758" t="s">
        <v>724</v>
      </c>
      <c r="B6" s="759" t="s">
        <v>725</v>
      </c>
      <c r="C6" s="760" t="s">
        <v>726</v>
      </c>
      <c r="I6" s="862"/>
    </row>
    <row r="7" spans="1:9" ht="18" customHeight="1" x14ac:dyDescent="0.25">
      <c r="A7" s="761" t="s">
        <v>247</v>
      </c>
      <c r="B7" s="762" t="s">
        <v>727</v>
      </c>
      <c r="C7" s="763">
        <v>0</v>
      </c>
    </row>
    <row r="8" spans="1:9" x14ac:dyDescent="0.25">
      <c r="A8" s="761" t="s">
        <v>248</v>
      </c>
      <c r="B8" s="1620" t="s">
        <v>728</v>
      </c>
      <c r="C8" s="764">
        <v>0</v>
      </c>
    </row>
    <row r="9" spans="1:9" x14ac:dyDescent="0.25">
      <c r="A9" s="761" t="s">
        <v>729</v>
      </c>
      <c r="B9" s="762" t="s">
        <v>730</v>
      </c>
      <c r="C9" s="763">
        <v>0</v>
      </c>
    </row>
    <row r="10" spans="1:9" x14ac:dyDescent="0.25">
      <c r="A10" s="761" t="s">
        <v>731</v>
      </c>
      <c r="B10" s="503" t="s">
        <v>732</v>
      </c>
      <c r="C10" s="763">
        <v>0</v>
      </c>
    </row>
    <row r="11" spans="1:9" x14ac:dyDescent="0.25">
      <c r="A11" s="761" t="s">
        <v>733</v>
      </c>
      <c r="B11" s="762" t="s">
        <v>734</v>
      </c>
      <c r="C11" s="763">
        <v>0</v>
      </c>
    </row>
    <row r="12" spans="1:9" x14ac:dyDescent="0.25">
      <c r="A12" s="761" t="s">
        <v>735</v>
      </c>
      <c r="B12" s="503" t="s">
        <v>736</v>
      </c>
      <c r="C12" s="763">
        <v>0</v>
      </c>
    </row>
    <row r="13" spans="1:9" x14ac:dyDescent="0.25">
      <c r="A13" s="761" t="s">
        <v>737</v>
      </c>
      <c r="B13" s="863" t="s">
        <v>738</v>
      </c>
      <c r="C13" s="763">
        <v>0</v>
      </c>
    </row>
    <row r="14" spans="1:9" x14ac:dyDescent="0.25">
      <c r="A14" s="761" t="s">
        <v>739</v>
      </c>
      <c r="B14" s="503" t="s">
        <v>740</v>
      </c>
      <c r="C14" s="764">
        <v>0</v>
      </c>
    </row>
    <row r="15" spans="1:9" x14ac:dyDescent="0.25">
      <c r="A15" s="761" t="s">
        <v>741</v>
      </c>
      <c r="B15" s="762" t="s">
        <v>742</v>
      </c>
      <c r="C15" s="763">
        <v>0</v>
      </c>
    </row>
    <row r="16" spans="1:9" x14ac:dyDescent="0.25">
      <c r="A16" s="761" t="s">
        <v>743</v>
      </c>
      <c r="B16" s="503" t="s">
        <v>744</v>
      </c>
      <c r="C16" s="763">
        <v>0</v>
      </c>
    </row>
    <row r="17" spans="1:4" x14ac:dyDescent="0.25">
      <c r="A17" s="761" t="s">
        <v>745</v>
      </c>
      <c r="B17" s="863" t="s">
        <v>746</v>
      </c>
      <c r="C17" s="763">
        <v>0</v>
      </c>
      <c r="D17" s="498">
        <f>SUM(D9:D16)</f>
        <v>0</v>
      </c>
    </row>
    <row r="18" spans="1:4" x14ac:dyDescent="0.25">
      <c r="A18" s="761" t="s">
        <v>747</v>
      </c>
      <c r="B18" s="503" t="s">
        <v>748</v>
      </c>
      <c r="C18" s="763">
        <v>0</v>
      </c>
    </row>
    <row r="19" spans="1:4" x14ac:dyDescent="0.25">
      <c r="A19" s="761" t="s">
        <v>749</v>
      </c>
      <c r="B19" s="762" t="s">
        <v>750</v>
      </c>
      <c r="C19" s="763">
        <v>0</v>
      </c>
    </row>
    <row r="20" spans="1:4" x14ac:dyDescent="0.25">
      <c r="A20" s="761" t="s">
        <v>751</v>
      </c>
      <c r="B20" s="503" t="s">
        <v>752</v>
      </c>
      <c r="C20" s="764">
        <v>0</v>
      </c>
    </row>
    <row r="21" spans="1:4" x14ac:dyDescent="0.25">
      <c r="A21" s="761" t="s">
        <v>753</v>
      </c>
      <c r="B21" s="762" t="s">
        <v>754</v>
      </c>
      <c r="C21" s="763">
        <v>0</v>
      </c>
    </row>
    <row r="22" spans="1:4" x14ac:dyDescent="0.25">
      <c r="A22" s="761" t="s">
        <v>755</v>
      </c>
      <c r="B22" s="503" t="s">
        <v>756</v>
      </c>
      <c r="C22" s="763">
        <v>0</v>
      </c>
    </row>
    <row r="23" spans="1:4" x14ac:dyDescent="0.25">
      <c r="A23" s="761" t="s">
        <v>757</v>
      </c>
      <c r="B23" s="762" t="s">
        <v>1190</v>
      </c>
      <c r="C23" s="763"/>
    </row>
    <row r="24" spans="1:4" x14ac:dyDescent="0.25">
      <c r="A24" s="761"/>
      <c r="B24" s="863" t="s">
        <v>1191</v>
      </c>
      <c r="C24" s="763">
        <v>0</v>
      </c>
    </row>
    <row r="25" spans="1:4" x14ac:dyDescent="0.25">
      <c r="A25" s="761"/>
      <c r="B25" s="863" t="s">
        <v>1192</v>
      </c>
      <c r="C25" s="763">
        <v>0</v>
      </c>
    </row>
    <row r="26" spans="1:4" x14ac:dyDescent="0.25">
      <c r="A26" s="761" t="s">
        <v>758</v>
      </c>
      <c r="B26" s="503" t="s">
        <v>759</v>
      </c>
      <c r="C26" s="765">
        <v>0</v>
      </c>
    </row>
    <row r="27" spans="1:4" x14ac:dyDescent="0.25">
      <c r="A27" s="761" t="s">
        <v>760</v>
      </c>
      <c r="B27" s="762" t="s">
        <v>761</v>
      </c>
      <c r="C27" s="763">
        <v>0</v>
      </c>
    </row>
    <row r="28" spans="1:4" x14ac:dyDescent="0.25">
      <c r="A28" s="766"/>
      <c r="B28" s="767" t="s">
        <v>762</v>
      </c>
      <c r="C28" s="768">
        <v>0</v>
      </c>
    </row>
    <row r="29" spans="1:4" x14ac:dyDescent="0.25">
      <c r="A29" s="766"/>
      <c r="B29" s="769" t="s">
        <v>763</v>
      </c>
      <c r="C29" s="768">
        <v>0</v>
      </c>
    </row>
    <row r="30" spans="1:4" x14ac:dyDescent="0.25">
      <c r="A30" s="766"/>
      <c r="B30" s="767" t="s">
        <v>764</v>
      </c>
      <c r="C30" s="768">
        <v>0</v>
      </c>
    </row>
    <row r="31" spans="1:4" x14ac:dyDescent="0.25">
      <c r="A31" s="766"/>
      <c r="B31" s="769" t="s">
        <v>765</v>
      </c>
      <c r="C31" s="768">
        <v>0</v>
      </c>
    </row>
    <row r="32" spans="1:4" x14ac:dyDescent="0.25">
      <c r="A32" s="766"/>
      <c r="B32" s="767" t="s">
        <v>766</v>
      </c>
      <c r="C32" s="768">
        <v>0</v>
      </c>
    </row>
    <row r="33" spans="1:9" x14ac:dyDescent="0.25">
      <c r="A33" s="761" t="s">
        <v>767</v>
      </c>
      <c r="B33" s="503" t="s">
        <v>768</v>
      </c>
      <c r="C33" s="763">
        <v>0</v>
      </c>
    </row>
    <row r="34" spans="1:9" x14ac:dyDescent="0.25">
      <c r="A34" s="761" t="s">
        <v>769</v>
      </c>
      <c r="B34" s="503" t="s">
        <v>770</v>
      </c>
      <c r="C34" s="764">
        <v>0</v>
      </c>
    </row>
    <row r="35" spans="1:9" x14ac:dyDescent="0.25">
      <c r="A35" s="761" t="s">
        <v>771</v>
      </c>
      <c r="B35" s="503" t="s">
        <v>772</v>
      </c>
      <c r="C35" s="764">
        <v>0</v>
      </c>
    </row>
    <row r="36" spans="1:9" ht="18.75" customHeight="1" x14ac:dyDescent="0.25">
      <c r="A36" s="516"/>
      <c r="B36" s="770" t="s">
        <v>773</v>
      </c>
      <c r="C36" s="771">
        <f>SUM(C7:C35)</f>
        <v>0</v>
      </c>
      <c r="I36" s="772"/>
    </row>
    <row r="38" spans="1:9" x14ac:dyDescent="0.25">
      <c r="C38" s="773" t="s">
        <v>1246</v>
      </c>
    </row>
    <row r="40" spans="1:9" x14ac:dyDescent="0.25">
      <c r="C40" s="772">
        <f>C36-C34</f>
        <v>0</v>
      </c>
    </row>
  </sheetData>
  <mergeCells count="3">
    <mergeCell ref="A2:C2"/>
    <mergeCell ref="A3:C3"/>
    <mergeCell ref="A4:C4"/>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M62"/>
  <sheetViews>
    <sheetView view="pageBreakPreview" zoomScale="95" zoomScaleNormal="70" zoomScaleSheetLayoutView="95" workbookViewId="0">
      <selection activeCell="F20" sqref="F20"/>
    </sheetView>
  </sheetViews>
  <sheetFormatPr defaultRowHeight="12.75" x14ac:dyDescent="0.2"/>
  <cols>
    <col min="1" max="1" width="9.140625" style="1"/>
    <col min="2" max="2" width="32.5703125" customWidth="1"/>
    <col min="3" max="3" width="18" customWidth="1"/>
    <col min="4" max="4" width="13.28515625" customWidth="1"/>
    <col min="5" max="5" width="12.5703125" customWidth="1"/>
    <col min="6" max="7" width="13.7109375" customWidth="1"/>
    <col min="8" max="8" width="16" customWidth="1"/>
    <col min="9" max="10" width="10.28515625" customWidth="1"/>
    <col min="12" max="12" width="15" customWidth="1"/>
  </cols>
  <sheetData>
    <row r="1" spans="1:12" ht="21" customHeight="1" x14ac:dyDescent="0.2">
      <c r="A1" s="1504" t="s">
        <v>1030</v>
      </c>
      <c r="B1" s="1504"/>
      <c r="C1" s="1504"/>
      <c r="D1" s="1504"/>
      <c r="E1" s="1504"/>
      <c r="F1" s="1504"/>
      <c r="G1" s="1504"/>
      <c r="H1" s="1504"/>
      <c r="I1" s="1504"/>
      <c r="J1" s="774"/>
    </row>
    <row r="2" spans="1:12" ht="17.25" x14ac:dyDescent="0.25">
      <c r="A2" s="1505" t="s">
        <v>207</v>
      </c>
      <c r="B2" s="1506"/>
      <c r="C2" s="1506"/>
      <c r="D2" s="1506"/>
      <c r="E2" s="1506"/>
      <c r="F2" s="1506"/>
      <c r="G2" s="1506"/>
      <c r="H2" s="1506"/>
      <c r="I2" s="588"/>
      <c r="J2" s="588"/>
    </row>
    <row r="3" spans="1:12" ht="17.25" x14ac:dyDescent="0.25">
      <c r="A3" s="1505" t="s">
        <v>1130</v>
      </c>
      <c r="B3" s="1506"/>
      <c r="C3" s="1506"/>
      <c r="D3" s="1506"/>
      <c r="E3" s="1506"/>
      <c r="F3" s="1506"/>
      <c r="G3" s="1506"/>
      <c r="H3" s="1506"/>
      <c r="I3" s="588"/>
      <c r="J3" s="588"/>
    </row>
    <row r="4" spans="1:12" ht="21" customHeight="1" x14ac:dyDescent="0.2">
      <c r="A4" s="1507" t="s">
        <v>1150</v>
      </c>
      <c r="B4" s="1507"/>
      <c r="C4" s="1507"/>
      <c r="D4" s="1507"/>
      <c r="E4" s="1507"/>
      <c r="F4" s="1507"/>
      <c r="G4" s="1507"/>
      <c r="H4" s="1507"/>
      <c r="I4" s="1507"/>
      <c r="J4" s="775"/>
    </row>
    <row r="5" spans="1:12" ht="15" x14ac:dyDescent="0.25">
      <c r="A5" s="776"/>
      <c r="B5" s="777"/>
      <c r="C5" s="777"/>
      <c r="D5" s="777"/>
      <c r="E5" s="777"/>
      <c r="F5" s="777"/>
      <c r="G5" s="777"/>
      <c r="H5" s="757"/>
      <c r="I5" s="1609"/>
      <c r="J5" s="757" t="s">
        <v>1214</v>
      </c>
    </row>
    <row r="6" spans="1:12" ht="150" x14ac:dyDescent="0.2">
      <c r="A6" s="1154" t="s">
        <v>774</v>
      </c>
      <c r="B6" s="1154" t="s">
        <v>468</v>
      </c>
      <c r="C6" s="1154" t="s">
        <v>1193</v>
      </c>
      <c r="D6" s="1154" t="s">
        <v>1221</v>
      </c>
      <c r="E6" s="1154" t="s">
        <v>1222</v>
      </c>
      <c r="F6" s="1508" t="s">
        <v>1215</v>
      </c>
      <c r="G6" s="1509"/>
      <c r="H6" s="1510"/>
      <c r="I6" s="1630" t="s">
        <v>1223</v>
      </c>
      <c r="J6" s="1154" t="s">
        <v>1194</v>
      </c>
    </row>
    <row r="7" spans="1:12" ht="30" customHeight="1" x14ac:dyDescent="0.2">
      <c r="A7" s="778">
        <v>1</v>
      </c>
      <c r="B7" s="778">
        <v>2</v>
      </c>
      <c r="C7" s="778">
        <v>3</v>
      </c>
      <c r="D7" s="778">
        <v>4</v>
      </c>
      <c r="E7" s="778" t="s">
        <v>1224</v>
      </c>
      <c r="F7" s="1500">
        <v>6</v>
      </c>
      <c r="G7" s="1501"/>
      <c r="H7" s="1502"/>
      <c r="I7" s="778">
        <v>7</v>
      </c>
      <c r="J7" s="778" t="s">
        <v>1225</v>
      </c>
    </row>
    <row r="8" spans="1:12" ht="30" x14ac:dyDescent="0.2">
      <c r="A8" s="778"/>
      <c r="B8" s="779"/>
      <c r="C8" s="778"/>
      <c r="D8" s="778"/>
      <c r="E8" s="778"/>
      <c r="F8" s="778" t="s">
        <v>470</v>
      </c>
      <c r="G8" s="778" t="s">
        <v>471</v>
      </c>
      <c r="H8" s="778" t="s">
        <v>775</v>
      </c>
      <c r="I8" s="778"/>
      <c r="J8" s="778"/>
    </row>
    <row r="9" spans="1:12" ht="15" x14ac:dyDescent="0.2">
      <c r="A9" s="779">
        <v>1</v>
      </c>
      <c r="B9" s="780" t="s">
        <v>524</v>
      </c>
      <c r="C9" s="780"/>
      <c r="D9" s="780"/>
      <c r="E9" s="780"/>
      <c r="F9" s="780"/>
      <c r="G9" s="780"/>
      <c r="H9" s="780"/>
      <c r="I9" s="780"/>
      <c r="J9" s="780"/>
    </row>
    <row r="10" spans="1:12" ht="15" x14ac:dyDescent="0.2">
      <c r="A10" s="781"/>
      <c r="B10" s="782" t="s">
        <v>776</v>
      </c>
      <c r="C10" s="783">
        <v>0</v>
      </c>
      <c r="D10" s="783">
        <v>0</v>
      </c>
      <c r="E10" s="783">
        <f>SUM(C10:D10)</f>
        <v>0</v>
      </c>
      <c r="F10" s="783">
        <v>0</v>
      </c>
      <c r="G10" s="783">
        <v>0</v>
      </c>
      <c r="H10" s="783">
        <v>0</v>
      </c>
      <c r="I10" s="783">
        <v>0</v>
      </c>
      <c r="J10" s="784">
        <f>+F10+I10</f>
        <v>0</v>
      </c>
    </row>
    <row r="11" spans="1:12" ht="15" x14ac:dyDescent="0.25">
      <c r="A11" s="781"/>
      <c r="B11" s="785" t="s">
        <v>777</v>
      </c>
      <c r="C11" s="785"/>
      <c r="D11" s="785"/>
      <c r="E11" s="785"/>
      <c r="F11" s="785"/>
      <c r="G11" s="785"/>
      <c r="H11" s="785"/>
      <c r="I11" s="785"/>
      <c r="J11" s="785"/>
      <c r="L11" s="11"/>
    </row>
    <row r="12" spans="1:12" ht="15" x14ac:dyDescent="0.2">
      <c r="A12" s="781"/>
      <c r="B12" s="782" t="s">
        <v>778</v>
      </c>
      <c r="C12" s="783">
        <v>0</v>
      </c>
      <c r="D12" s="783">
        <v>0</v>
      </c>
      <c r="E12" s="783">
        <f t="shared" ref="E12:E21" si="0">SUM(C12:D12)</f>
        <v>0</v>
      </c>
      <c r="F12" s="783">
        <v>0</v>
      </c>
      <c r="G12" s="783">
        <v>0</v>
      </c>
      <c r="H12" s="783">
        <v>0</v>
      </c>
      <c r="I12" s="783">
        <v>0</v>
      </c>
      <c r="J12" s="784">
        <f>+F12+I12</f>
        <v>0</v>
      </c>
    </row>
    <row r="13" spans="1:12" ht="14.25" customHeight="1" x14ac:dyDescent="0.2">
      <c r="A13" s="781"/>
      <c r="B13" s="782" t="s">
        <v>779</v>
      </c>
      <c r="C13" s="783">
        <v>0</v>
      </c>
      <c r="D13" s="783">
        <v>0</v>
      </c>
      <c r="E13" s="783">
        <f t="shared" si="0"/>
        <v>0</v>
      </c>
      <c r="F13" s="783">
        <v>0</v>
      </c>
      <c r="G13" s="783">
        <v>0</v>
      </c>
      <c r="H13" s="783">
        <v>0</v>
      </c>
      <c r="I13" s="783">
        <v>0</v>
      </c>
      <c r="J13" s="784">
        <f>+F13+I13</f>
        <v>0</v>
      </c>
      <c r="L13" s="11"/>
    </row>
    <row r="14" spans="1:12" ht="18.75" customHeight="1" x14ac:dyDescent="0.2">
      <c r="A14" s="781"/>
      <c r="B14" s="782" t="s">
        <v>780</v>
      </c>
      <c r="C14" s="783">
        <v>0</v>
      </c>
      <c r="D14" s="783">
        <v>0</v>
      </c>
      <c r="E14" s="783">
        <f t="shared" si="0"/>
        <v>0</v>
      </c>
      <c r="F14" s="783">
        <v>0</v>
      </c>
      <c r="G14" s="783">
        <v>0</v>
      </c>
      <c r="H14" s="783">
        <v>0</v>
      </c>
      <c r="I14" s="783">
        <v>0</v>
      </c>
      <c r="J14" s="784">
        <f>+F14+I14</f>
        <v>0</v>
      </c>
      <c r="L14" s="11"/>
    </row>
    <row r="15" spans="1:12" ht="15" customHeight="1" x14ac:dyDescent="0.2">
      <c r="A15" s="786">
        <v>2</v>
      </c>
      <c r="B15" s="782" t="s">
        <v>781</v>
      </c>
      <c r="C15" s="783">
        <v>0</v>
      </c>
      <c r="D15" s="783">
        <v>0</v>
      </c>
      <c r="E15" s="783">
        <f t="shared" si="0"/>
        <v>0</v>
      </c>
      <c r="F15" s="784">
        <v>0</v>
      </c>
      <c r="G15" s="784">
        <v>0</v>
      </c>
      <c r="H15" s="784">
        <v>0</v>
      </c>
      <c r="I15" s="783">
        <v>0</v>
      </c>
      <c r="J15" s="784">
        <f>+F15+I15</f>
        <v>0</v>
      </c>
      <c r="L15" s="11"/>
    </row>
    <row r="16" spans="1:12" ht="13.5" customHeight="1" x14ac:dyDescent="0.2">
      <c r="A16" s="786">
        <v>3</v>
      </c>
      <c r="B16" s="782" t="s">
        <v>782</v>
      </c>
      <c r="C16" s="783">
        <v>0</v>
      </c>
      <c r="D16" s="783">
        <v>0</v>
      </c>
      <c r="E16" s="783">
        <f t="shared" si="0"/>
        <v>0</v>
      </c>
      <c r="F16" s="783">
        <v>0</v>
      </c>
      <c r="G16" s="783">
        <v>0</v>
      </c>
      <c r="H16" s="783">
        <v>0</v>
      </c>
      <c r="I16" s="783">
        <v>0</v>
      </c>
      <c r="J16" s="784">
        <f t="shared" ref="J16:J21" si="1">+F16+I16</f>
        <v>0</v>
      </c>
      <c r="L16" s="11"/>
    </row>
    <row r="17" spans="1:13" ht="17.25" customHeight="1" x14ac:dyDescent="0.2">
      <c r="A17" s="786">
        <v>4</v>
      </c>
      <c r="B17" s="782" t="s">
        <v>783</v>
      </c>
      <c r="C17" s="783">
        <v>0</v>
      </c>
      <c r="D17" s="783">
        <f>SUM(D9:D16)</f>
        <v>0</v>
      </c>
      <c r="E17" s="783">
        <f t="shared" si="0"/>
        <v>0</v>
      </c>
      <c r="F17" s="783">
        <v>0</v>
      </c>
      <c r="G17" s="783">
        <v>0</v>
      </c>
      <c r="H17" s="783">
        <v>0</v>
      </c>
      <c r="I17" s="783">
        <v>0</v>
      </c>
      <c r="J17" s="784">
        <f t="shared" si="1"/>
        <v>0</v>
      </c>
      <c r="L17" s="11"/>
    </row>
    <row r="18" spans="1:13" ht="14.25" customHeight="1" x14ac:dyDescent="0.2">
      <c r="A18" s="786">
        <v>5</v>
      </c>
      <c r="B18" s="782" t="s">
        <v>784</v>
      </c>
      <c r="C18" s="783">
        <v>0</v>
      </c>
      <c r="D18" s="783">
        <v>0</v>
      </c>
      <c r="E18" s="783">
        <f t="shared" si="0"/>
        <v>0</v>
      </c>
      <c r="F18" s="783">
        <v>0</v>
      </c>
      <c r="G18" s="783">
        <v>0</v>
      </c>
      <c r="H18" s="783">
        <v>0</v>
      </c>
      <c r="I18" s="783">
        <v>0</v>
      </c>
      <c r="J18" s="784">
        <f t="shared" si="1"/>
        <v>0</v>
      </c>
      <c r="L18" s="11"/>
    </row>
    <row r="19" spans="1:13" ht="15.75" customHeight="1" x14ac:dyDescent="0.2">
      <c r="A19" s="786">
        <v>6</v>
      </c>
      <c r="B19" s="782" t="s">
        <v>785</v>
      </c>
      <c r="C19" s="783">
        <v>0</v>
      </c>
      <c r="D19" s="783">
        <v>0</v>
      </c>
      <c r="E19" s="783">
        <f t="shared" si="0"/>
        <v>0</v>
      </c>
      <c r="F19" s="783">
        <v>0</v>
      </c>
      <c r="G19" s="783">
        <v>0</v>
      </c>
      <c r="H19" s="783">
        <v>0</v>
      </c>
      <c r="I19" s="783">
        <v>0</v>
      </c>
      <c r="J19" s="784">
        <f t="shared" si="1"/>
        <v>0</v>
      </c>
      <c r="L19" s="11"/>
    </row>
    <row r="20" spans="1:13" ht="15.75" customHeight="1" x14ac:dyDescent="0.2">
      <c r="A20" s="786">
        <v>7</v>
      </c>
      <c r="B20" s="782" t="s">
        <v>786</v>
      </c>
      <c r="C20" s="783">
        <v>0</v>
      </c>
      <c r="D20" s="783">
        <v>0</v>
      </c>
      <c r="E20" s="783">
        <f t="shared" si="0"/>
        <v>0</v>
      </c>
      <c r="F20" s="783">
        <v>0</v>
      </c>
      <c r="G20" s="783">
        <v>0</v>
      </c>
      <c r="H20" s="783">
        <v>0</v>
      </c>
      <c r="I20" s="783">
        <v>0</v>
      </c>
      <c r="J20" s="784">
        <f t="shared" si="1"/>
        <v>0</v>
      </c>
      <c r="L20" s="11"/>
    </row>
    <row r="21" spans="1:13" ht="17.25" customHeight="1" x14ac:dyDescent="0.2">
      <c r="A21" s="786">
        <v>8</v>
      </c>
      <c r="B21" s="782" t="s">
        <v>145</v>
      </c>
      <c r="C21" s="783">
        <v>0</v>
      </c>
      <c r="D21" s="783">
        <v>0</v>
      </c>
      <c r="E21" s="783">
        <f t="shared" si="0"/>
        <v>0</v>
      </c>
      <c r="F21" s="783">
        <v>0</v>
      </c>
      <c r="G21" s="783">
        <v>0</v>
      </c>
      <c r="H21" s="783">
        <v>0</v>
      </c>
      <c r="I21" s="783">
        <v>0</v>
      </c>
      <c r="J21" s="784">
        <f t="shared" si="1"/>
        <v>0</v>
      </c>
      <c r="L21" s="11"/>
    </row>
    <row r="22" spans="1:13" ht="45" x14ac:dyDescent="0.2">
      <c r="A22" s="1173"/>
      <c r="B22" s="787" t="s">
        <v>787</v>
      </c>
      <c r="C22" s="788">
        <f>SUM(C10:C21)</f>
        <v>0</v>
      </c>
      <c r="D22" s="788">
        <f>SUM(D10:D21)</f>
        <v>0</v>
      </c>
      <c r="E22" s="788">
        <f>SUM(E10:E21)</f>
        <v>0</v>
      </c>
      <c r="F22" s="788">
        <f>SUM(F15:F21)</f>
        <v>0</v>
      </c>
      <c r="G22" s="788">
        <f t="shared" ref="G22:H22" si="2">SUM(G15:G21)</f>
        <v>0</v>
      </c>
      <c r="H22" s="788">
        <f t="shared" si="2"/>
        <v>0</v>
      </c>
      <c r="I22" s="788">
        <f>SUM(I15:I21)</f>
        <v>0</v>
      </c>
      <c r="J22" s="788">
        <f>SUM(J15:J21)</f>
        <v>0</v>
      </c>
      <c r="L22" s="11"/>
    </row>
    <row r="23" spans="1:13" ht="44.25" customHeight="1" x14ac:dyDescent="0.25">
      <c r="A23" s="1174"/>
      <c r="B23" s="789"/>
      <c r="C23" s="789"/>
      <c r="D23" s="789"/>
      <c r="E23" s="789"/>
      <c r="F23" s="790"/>
      <c r="G23" s="790"/>
      <c r="H23" s="790"/>
      <c r="I23" s="790"/>
      <c r="J23" s="790"/>
      <c r="L23" s="11"/>
    </row>
    <row r="24" spans="1:13" ht="15" x14ac:dyDescent="0.25">
      <c r="A24" s="791">
        <v>1</v>
      </c>
      <c r="B24" s="789" t="s">
        <v>788</v>
      </c>
      <c r="C24" s="789"/>
      <c r="D24" s="789"/>
      <c r="E24" s="789"/>
      <c r="F24" s="790"/>
      <c r="G24" s="790"/>
      <c r="H24" s="790"/>
      <c r="I24" s="790"/>
      <c r="J24" s="790"/>
    </row>
    <row r="25" spans="1:13" ht="15" x14ac:dyDescent="0.2">
      <c r="A25" s="792"/>
      <c r="B25" s="793" t="s">
        <v>789</v>
      </c>
      <c r="C25" s="794">
        <v>0</v>
      </c>
      <c r="D25" s="794">
        <v>0</v>
      </c>
      <c r="E25" s="783">
        <f>SUM(C25:D25)</f>
        <v>0</v>
      </c>
      <c r="F25" s="794">
        <v>0</v>
      </c>
      <c r="G25" s="794">
        <v>0</v>
      </c>
      <c r="H25" s="794">
        <v>0</v>
      </c>
      <c r="I25" s="794">
        <v>0</v>
      </c>
      <c r="J25" s="784">
        <f>+F25+I25</f>
        <v>0</v>
      </c>
    </row>
    <row r="26" spans="1:13" ht="13.5" customHeight="1" x14ac:dyDescent="0.2">
      <c r="A26" s="792"/>
      <c r="B26" s="793" t="s">
        <v>790</v>
      </c>
      <c r="C26" s="794">
        <v>0</v>
      </c>
      <c r="D26" s="794">
        <v>0</v>
      </c>
      <c r="E26" s="783">
        <f>SUM(C26:D26)</f>
        <v>0</v>
      </c>
      <c r="F26" s="794">
        <v>0</v>
      </c>
      <c r="G26" s="794">
        <v>0</v>
      </c>
      <c r="H26" s="794">
        <v>0</v>
      </c>
      <c r="I26" s="794">
        <v>0</v>
      </c>
      <c r="J26" s="784">
        <f>+F26+I26</f>
        <v>0</v>
      </c>
      <c r="L26" s="11"/>
    </row>
    <row r="27" spans="1:13" ht="15" x14ac:dyDescent="0.2">
      <c r="A27" s="792"/>
      <c r="B27" s="793" t="s">
        <v>791</v>
      </c>
      <c r="C27" s="794">
        <v>0</v>
      </c>
      <c r="D27" s="794">
        <v>0</v>
      </c>
      <c r="E27" s="783">
        <f>SUM(C27:D27)</f>
        <v>0</v>
      </c>
      <c r="F27" s="794">
        <v>0</v>
      </c>
      <c r="G27" s="794">
        <v>0</v>
      </c>
      <c r="H27" s="794">
        <v>0</v>
      </c>
      <c r="I27" s="794">
        <v>0</v>
      </c>
      <c r="J27" s="784">
        <f>+F27+I27</f>
        <v>0</v>
      </c>
      <c r="L27" s="11"/>
    </row>
    <row r="28" spans="1:13" ht="14.25" customHeight="1" x14ac:dyDescent="0.2">
      <c r="A28" s="795"/>
      <c r="B28" s="796" t="s">
        <v>792</v>
      </c>
      <c r="C28" s="797">
        <f t="shared" ref="C28:J28" si="3">SUM(C25:C27)</f>
        <v>0</v>
      </c>
      <c r="D28" s="797">
        <f t="shared" si="3"/>
        <v>0</v>
      </c>
      <c r="E28" s="797">
        <f t="shared" si="3"/>
        <v>0</v>
      </c>
      <c r="F28" s="797">
        <f t="shared" si="3"/>
        <v>0</v>
      </c>
      <c r="G28" s="797">
        <f t="shared" si="3"/>
        <v>0</v>
      </c>
      <c r="H28" s="797">
        <f t="shared" si="3"/>
        <v>0</v>
      </c>
      <c r="I28" s="797">
        <f t="shared" si="3"/>
        <v>0</v>
      </c>
      <c r="J28" s="797">
        <f t="shared" si="3"/>
        <v>0</v>
      </c>
      <c r="L28" s="11"/>
    </row>
    <row r="29" spans="1:13" ht="30" customHeight="1" x14ac:dyDescent="0.2">
      <c r="A29" s="791">
        <v>1</v>
      </c>
      <c r="B29" s="798" t="s">
        <v>793</v>
      </c>
      <c r="C29" s="799">
        <v>0</v>
      </c>
      <c r="D29" s="794">
        <v>0</v>
      </c>
      <c r="E29" s="799">
        <f>SUM(C29:D29)</f>
        <v>0</v>
      </c>
      <c r="F29" s="794">
        <v>0</v>
      </c>
      <c r="G29" s="794">
        <v>0</v>
      </c>
      <c r="H29" s="794">
        <v>0</v>
      </c>
      <c r="I29" s="794">
        <v>0</v>
      </c>
      <c r="J29" s="794">
        <f>+F29+I29</f>
        <v>0</v>
      </c>
      <c r="L29" s="11"/>
    </row>
    <row r="30" spans="1:13" ht="29.25" customHeight="1" x14ac:dyDescent="0.25">
      <c r="A30" s="791">
        <v>2</v>
      </c>
      <c r="B30" s="789" t="s">
        <v>794</v>
      </c>
      <c r="C30" s="802"/>
      <c r="D30" s="802"/>
      <c r="E30" s="802"/>
      <c r="F30" s="790"/>
      <c r="G30" s="790"/>
      <c r="H30" s="790"/>
      <c r="I30" s="790"/>
      <c r="J30" s="790"/>
      <c r="L30" s="800"/>
      <c r="M30" s="801"/>
    </row>
    <row r="31" spans="1:13" ht="15" x14ac:dyDescent="0.2">
      <c r="A31" s="792"/>
      <c r="B31" s="793" t="s">
        <v>795</v>
      </c>
      <c r="C31" s="794">
        <v>0</v>
      </c>
      <c r="D31" s="794">
        <v>0</v>
      </c>
      <c r="E31" s="783">
        <f>SUM(C31:D31)</f>
        <v>0</v>
      </c>
      <c r="F31" s="794">
        <v>0</v>
      </c>
      <c r="G31" s="794">
        <v>0</v>
      </c>
      <c r="H31" s="794">
        <v>0</v>
      </c>
      <c r="I31" s="794">
        <v>0</v>
      </c>
      <c r="J31" s="794">
        <f>+F31+I31</f>
        <v>0</v>
      </c>
    </row>
    <row r="32" spans="1:13" ht="21.75" customHeight="1" x14ac:dyDescent="0.25">
      <c r="A32" s="792"/>
      <c r="B32" s="793" t="s">
        <v>796</v>
      </c>
      <c r="C32" s="794">
        <v>0</v>
      </c>
      <c r="D32" s="794">
        <v>0</v>
      </c>
      <c r="E32" s="783">
        <f>SUM(C32:D32)</f>
        <v>0</v>
      </c>
      <c r="F32" s="790">
        <v>0</v>
      </c>
      <c r="G32" s="790">
        <v>0</v>
      </c>
      <c r="H32" s="790">
        <v>0</v>
      </c>
      <c r="I32" s="790">
        <v>0</v>
      </c>
      <c r="J32" s="794">
        <f>+F32+I32</f>
        <v>0</v>
      </c>
      <c r="L32" s="11"/>
    </row>
    <row r="33" spans="1:12" ht="15" x14ac:dyDescent="0.2">
      <c r="A33" s="791"/>
      <c r="B33" s="803" t="s">
        <v>797</v>
      </c>
      <c r="C33" s="804">
        <f t="shared" ref="C33:J33" si="4">SUM(C31:C32)</f>
        <v>0</v>
      </c>
      <c r="D33" s="804">
        <f t="shared" si="4"/>
        <v>0</v>
      </c>
      <c r="E33" s="804">
        <f t="shared" si="4"/>
        <v>0</v>
      </c>
      <c r="F33" s="804">
        <f t="shared" si="4"/>
        <v>0</v>
      </c>
      <c r="G33" s="804">
        <f t="shared" si="4"/>
        <v>0</v>
      </c>
      <c r="H33" s="804">
        <f t="shared" si="4"/>
        <v>0</v>
      </c>
      <c r="I33" s="804">
        <f t="shared" si="4"/>
        <v>0</v>
      </c>
      <c r="J33" s="804">
        <f t="shared" si="4"/>
        <v>0</v>
      </c>
      <c r="L33" s="11"/>
    </row>
    <row r="34" spans="1:12" ht="20.25" customHeight="1" x14ac:dyDescent="0.25">
      <c r="A34" s="791">
        <v>3</v>
      </c>
      <c r="B34" s="789" t="s">
        <v>798</v>
      </c>
      <c r="C34" s="802"/>
      <c r="D34" s="802"/>
      <c r="E34" s="802"/>
      <c r="F34" s="790"/>
      <c r="G34" s="790"/>
      <c r="H34" s="790"/>
      <c r="I34" s="790"/>
      <c r="J34" s="790"/>
      <c r="L34" s="11"/>
    </row>
    <row r="35" spans="1:12" ht="15" x14ac:dyDescent="0.2">
      <c r="A35" s="792"/>
      <c r="B35" s="793" t="s">
        <v>799</v>
      </c>
      <c r="C35" s="794">
        <v>0</v>
      </c>
      <c r="D35" s="794">
        <v>0</v>
      </c>
      <c r="E35" s="783">
        <f>SUM(C35:D35)</f>
        <v>0</v>
      </c>
      <c r="F35" s="794">
        <v>0</v>
      </c>
      <c r="G35" s="794">
        <v>0</v>
      </c>
      <c r="H35" s="794">
        <v>0</v>
      </c>
      <c r="I35" s="794">
        <v>0</v>
      </c>
      <c r="J35" s="794">
        <f>+F35+I35</f>
        <v>0</v>
      </c>
    </row>
    <row r="36" spans="1:12" ht="15.75" customHeight="1" x14ac:dyDescent="0.2">
      <c r="A36" s="792"/>
      <c r="B36" s="793" t="s">
        <v>800</v>
      </c>
      <c r="C36" s="794">
        <v>0</v>
      </c>
      <c r="D36" s="794">
        <v>0</v>
      </c>
      <c r="E36" s="783">
        <f>SUM(C36:D36)</f>
        <v>0</v>
      </c>
      <c r="F36" s="794">
        <v>0</v>
      </c>
      <c r="G36" s="794">
        <v>0</v>
      </c>
      <c r="H36" s="794">
        <v>0</v>
      </c>
      <c r="I36" s="794">
        <v>0</v>
      </c>
      <c r="J36" s="794">
        <f>+F36+I36</f>
        <v>0</v>
      </c>
      <c r="L36" s="11"/>
    </row>
    <row r="37" spans="1:12" ht="30" x14ac:dyDescent="0.2">
      <c r="A37" s="791"/>
      <c r="B37" s="803" t="s">
        <v>801</v>
      </c>
      <c r="C37" s="804">
        <f t="shared" ref="C37:J37" si="5">SUM(C35:C36)</f>
        <v>0</v>
      </c>
      <c r="D37" s="804">
        <f t="shared" si="5"/>
        <v>0</v>
      </c>
      <c r="E37" s="804">
        <f t="shared" si="5"/>
        <v>0</v>
      </c>
      <c r="F37" s="804">
        <f t="shared" si="5"/>
        <v>0</v>
      </c>
      <c r="G37" s="804">
        <f t="shared" si="5"/>
        <v>0</v>
      </c>
      <c r="H37" s="804">
        <f t="shared" si="5"/>
        <v>0</v>
      </c>
      <c r="I37" s="804">
        <f t="shared" si="5"/>
        <v>0</v>
      </c>
      <c r="J37" s="804">
        <f t="shared" si="5"/>
        <v>0</v>
      </c>
      <c r="L37" s="11"/>
    </row>
    <row r="38" spans="1:12" ht="31.5" customHeight="1" x14ac:dyDescent="0.25">
      <c r="A38" s="791">
        <v>4</v>
      </c>
      <c r="B38" s="789" t="s">
        <v>802</v>
      </c>
      <c r="C38" s="790"/>
      <c r="D38" s="802"/>
      <c r="E38" s="802"/>
      <c r="F38" s="790"/>
      <c r="G38" s="790"/>
      <c r="H38" s="790"/>
      <c r="I38" s="790"/>
      <c r="J38" s="790"/>
      <c r="L38" s="11"/>
    </row>
    <row r="39" spans="1:12" ht="15" x14ac:dyDescent="0.2">
      <c r="A39" s="792"/>
      <c r="B39" s="793" t="s">
        <v>156</v>
      </c>
      <c r="C39" s="794">
        <v>0</v>
      </c>
      <c r="D39" s="794">
        <v>0</v>
      </c>
      <c r="E39" s="783">
        <f t="shared" ref="E39:E46" si="6">SUM(C39:D39)</f>
        <v>0</v>
      </c>
      <c r="F39" s="794">
        <v>0</v>
      </c>
      <c r="G39" s="794">
        <v>0</v>
      </c>
      <c r="H39" s="794">
        <v>0</v>
      </c>
      <c r="I39" s="794">
        <v>0</v>
      </c>
      <c r="J39" s="794">
        <f t="shared" ref="J39:J46" si="7">+F39+I39</f>
        <v>0</v>
      </c>
    </row>
    <row r="40" spans="1:12" ht="17.25" customHeight="1" x14ac:dyDescent="0.2">
      <c r="A40" s="792"/>
      <c r="B40" s="793" t="s">
        <v>163</v>
      </c>
      <c r="C40" s="794">
        <v>0</v>
      </c>
      <c r="D40" s="794">
        <v>0</v>
      </c>
      <c r="E40" s="783">
        <f t="shared" si="6"/>
        <v>0</v>
      </c>
      <c r="F40" s="794">
        <v>0</v>
      </c>
      <c r="G40" s="794">
        <v>0</v>
      </c>
      <c r="H40" s="794">
        <v>0</v>
      </c>
      <c r="I40" s="794">
        <v>0</v>
      </c>
      <c r="J40" s="794">
        <f t="shared" si="7"/>
        <v>0</v>
      </c>
      <c r="L40" s="11"/>
    </row>
    <row r="41" spans="1:12" ht="17.25" customHeight="1" x14ac:dyDescent="0.25">
      <c r="A41" s="792"/>
      <c r="B41" s="789" t="s">
        <v>803</v>
      </c>
      <c r="C41" s="790"/>
      <c r="D41" s="802"/>
      <c r="E41" s="783">
        <f t="shared" si="6"/>
        <v>0</v>
      </c>
      <c r="F41" s="790">
        <v>0</v>
      </c>
      <c r="G41" s="790">
        <v>0</v>
      </c>
      <c r="H41" s="790">
        <v>0</v>
      </c>
      <c r="I41" s="790"/>
      <c r="J41" s="794">
        <f t="shared" si="7"/>
        <v>0</v>
      </c>
      <c r="L41" s="11"/>
    </row>
    <row r="42" spans="1:12" ht="15" x14ac:dyDescent="0.2">
      <c r="A42" s="792"/>
      <c r="B42" s="793" t="s">
        <v>804</v>
      </c>
      <c r="C42" s="794">
        <v>0</v>
      </c>
      <c r="D42" s="794">
        <v>0</v>
      </c>
      <c r="E42" s="783">
        <f t="shared" si="6"/>
        <v>0</v>
      </c>
      <c r="F42" s="794">
        <v>0</v>
      </c>
      <c r="G42" s="794">
        <v>0</v>
      </c>
      <c r="H42" s="794">
        <v>0</v>
      </c>
      <c r="I42" s="794">
        <v>0</v>
      </c>
      <c r="J42" s="794">
        <f t="shared" si="7"/>
        <v>0</v>
      </c>
      <c r="L42" s="11"/>
    </row>
    <row r="43" spans="1:12" ht="20.25" customHeight="1" x14ac:dyDescent="0.2">
      <c r="A43" s="792"/>
      <c r="B43" s="793" t="s">
        <v>805</v>
      </c>
      <c r="C43" s="794">
        <v>0</v>
      </c>
      <c r="D43" s="794">
        <v>0</v>
      </c>
      <c r="E43" s="783">
        <f t="shared" si="6"/>
        <v>0</v>
      </c>
      <c r="F43" s="794">
        <v>0</v>
      </c>
      <c r="G43" s="794">
        <v>0</v>
      </c>
      <c r="H43" s="794">
        <v>0</v>
      </c>
      <c r="I43" s="794">
        <v>0</v>
      </c>
      <c r="J43" s="794">
        <f t="shared" si="7"/>
        <v>0</v>
      </c>
      <c r="L43" s="11"/>
    </row>
    <row r="44" spans="1:12" ht="17.25" customHeight="1" x14ac:dyDescent="0.2">
      <c r="A44" s="792"/>
      <c r="B44" s="793" t="s">
        <v>806</v>
      </c>
      <c r="C44" s="794">
        <v>0</v>
      </c>
      <c r="D44" s="794">
        <v>0</v>
      </c>
      <c r="E44" s="783">
        <f t="shared" si="6"/>
        <v>0</v>
      </c>
      <c r="F44" s="794">
        <v>0</v>
      </c>
      <c r="G44" s="794">
        <v>0</v>
      </c>
      <c r="H44" s="794">
        <v>0</v>
      </c>
      <c r="I44" s="794">
        <v>0</v>
      </c>
      <c r="J44" s="794">
        <f t="shared" si="7"/>
        <v>0</v>
      </c>
      <c r="L44" s="11"/>
    </row>
    <row r="45" spans="1:12" ht="16.5" customHeight="1" x14ac:dyDescent="0.2">
      <c r="A45" s="792"/>
      <c r="B45" s="793" t="s">
        <v>807</v>
      </c>
      <c r="C45" s="794">
        <v>0</v>
      </c>
      <c r="D45" s="794">
        <v>0</v>
      </c>
      <c r="E45" s="783">
        <f t="shared" si="6"/>
        <v>0</v>
      </c>
      <c r="F45" s="794">
        <v>0</v>
      </c>
      <c r="G45" s="794">
        <v>0</v>
      </c>
      <c r="H45" s="794">
        <v>0</v>
      </c>
      <c r="I45" s="794">
        <v>0</v>
      </c>
      <c r="J45" s="794">
        <f t="shared" si="7"/>
        <v>0</v>
      </c>
      <c r="L45" s="11"/>
    </row>
    <row r="46" spans="1:12" ht="16.5" customHeight="1" x14ac:dyDescent="0.2">
      <c r="A46" s="792"/>
      <c r="B46" s="793" t="s">
        <v>808</v>
      </c>
      <c r="C46" s="794">
        <v>0</v>
      </c>
      <c r="D46" s="794">
        <v>0</v>
      </c>
      <c r="E46" s="783">
        <f t="shared" si="6"/>
        <v>0</v>
      </c>
      <c r="F46" s="794">
        <v>0</v>
      </c>
      <c r="G46" s="794">
        <v>0</v>
      </c>
      <c r="H46" s="794">
        <v>0</v>
      </c>
      <c r="I46" s="794">
        <v>0</v>
      </c>
      <c r="J46" s="794">
        <f t="shared" si="7"/>
        <v>0</v>
      </c>
      <c r="L46" s="11"/>
    </row>
    <row r="47" spans="1:12" ht="18" customHeight="1" x14ac:dyDescent="0.2">
      <c r="A47" s="791"/>
      <c r="B47" s="803" t="s">
        <v>809</v>
      </c>
      <c r="C47" s="804">
        <f t="shared" ref="C47:J47" si="8">SUM(C39:C46)</f>
        <v>0</v>
      </c>
      <c r="D47" s="804">
        <f t="shared" si="8"/>
        <v>0</v>
      </c>
      <c r="E47" s="804">
        <f t="shared" si="8"/>
        <v>0</v>
      </c>
      <c r="F47" s="804">
        <f t="shared" si="8"/>
        <v>0</v>
      </c>
      <c r="G47" s="804">
        <f t="shared" si="8"/>
        <v>0</v>
      </c>
      <c r="H47" s="804">
        <f t="shared" si="8"/>
        <v>0</v>
      </c>
      <c r="I47" s="804">
        <f t="shared" si="8"/>
        <v>0</v>
      </c>
      <c r="J47" s="804">
        <f t="shared" si="8"/>
        <v>0</v>
      </c>
      <c r="L47" s="11"/>
    </row>
    <row r="48" spans="1:12" ht="20.25" customHeight="1" x14ac:dyDescent="0.25">
      <c r="A48" s="791">
        <v>5</v>
      </c>
      <c r="B48" s="789" t="s">
        <v>810</v>
      </c>
      <c r="C48" s="790"/>
      <c r="D48" s="802"/>
      <c r="E48" s="802"/>
      <c r="F48" s="790"/>
      <c r="G48" s="790"/>
      <c r="H48" s="790"/>
      <c r="I48" s="790"/>
      <c r="J48" s="790"/>
      <c r="L48" s="11"/>
    </row>
    <row r="49" spans="1:12" ht="15" x14ac:dyDescent="0.2">
      <c r="A49" s="792"/>
      <c r="B49" s="793" t="s">
        <v>811</v>
      </c>
      <c r="C49" s="794">
        <v>0</v>
      </c>
      <c r="D49" s="794">
        <v>0</v>
      </c>
      <c r="E49" s="783">
        <f>SUM(C49:D49)</f>
        <v>0</v>
      </c>
      <c r="F49" s="794">
        <v>0</v>
      </c>
      <c r="G49" s="794">
        <v>0</v>
      </c>
      <c r="H49" s="794">
        <v>0</v>
      </c>
      <c r="I49" s="794">
        <v>0</v>
      </c>
      <c r="J49" s="794">
        <f>+F49+I49</f>
        <v>0</v>
      </c>
    </row>
    <row r="50" spans="1:12" ht="30" x14ac:dyDescent="0.2">
      <c r="A50" s="792"/>
      <c r="B50" s="793" t="s">
        <v>812</v>
      </c>
      <c r="C50" s="794">
        <v>0</v>
      </c>
      <c r="D50" s="794">
        <v>0</v>
      </c>
      <c r="E50" s="783">
        <f>SUM(C50:D50)</f>
        <v>0</v>
      </c>
      <c r="F50" s="794">
        <v>0</v>
      </c>
      <c r="G50" s="794">
        <v>0</v>
      </c>
      <c r="H50" s="794">
        <v>0</v>
      </c>
      <c r="I50" s="794">
        <v>0</v>
      </c>
      <c r="J50" s="794">
        <f>+F50+I50</f>
        <v>0</v>
      </c>
      <c r="L50" s="11"/>
    </row>
    <row r="51" spans="1:12" ht="32.25" customHeight="1" x14ac:dyDescent="0.2">
      <c r="A51" s="792"/>
      <c r="B51" s="793" t="s">
        <v>813</v>
      </c>
      <c r="C51" s="794">
        <v>0</v>
      </c>
      <c r="D51" s="794">
        <v>0</v>
      </c>
      <c r="E51" s="783">
        <f>SUM(C51:D51)</f>
        <v>0</v>
      </c>
      <c r="F51" s="794">
        <v>0</v>
      </c>
      <c r="G51" s="794">
        <v>0</v>
      </c>
      <c r="H51" s="794">
        <v>0</v>
      </c>
      <c r="I51" s="794">
        <v>0</v>
      </c>
      <c r="J51" s="794">
        <f>+F51+I51</f>
        <v>0</v>
      </c>
      <c r="L51" s="11"/>
    </row>
    <row r="52" spans="1:12" ht="19.5" customHeight="1" x14ac:dyDescent="0.2">
      <c r="A52" s="792"/>
      <c r="B52" s="793" t="s">
        <v>814</v>
      </c>
      <c r="C52" s="794">
        <v>0</v>
      </c>
      <c r="D52" s="794">
        <v>0</v>
      </c>
      <c r="E52" s="783">
        <f>SUM(C52:D52)</f>
        <v>0</v>
      </c>
      <c r="F52" s="794">
        <v>0</v>
      </c>
      <c r="G52" s="794">
        <v>0</v>
      </c>
      <c r="H52" s="794">
        <v>0</v>
      </c>
      <c r="I52" s="794">
        <v>0</v>
      </c>
      <c r="J52" s="794">
        <f>+F52+I52</f>
        <v>0</v>
      </c>
      <c r="L52" s="11"/>
    </row>
    <row r="53" spans="1:12" ht="18.75" customHeight="1" x14ac:dyDescent="0.2">
      <c r="A53" s="792"/>
      <c r="B53" s="793" t="s">
        <v>815</v>
      </c>
      <c r="C53" s="794">
        <v>0</v>
      </c>
      <c r="D53" s="794">
        <v>0</v>
      </c>
      <c r="E53" s="783">
        <f>SUM(C53:D53)</f>
        <v>0</v>
      </c>
      <c r="F53" s="794">
        <v>0</v>
      </c>
      <c r="G53" s="794">
        <v>0</v>
      </c>
      <c r="H53" s="794">
        <v>0</v>
      </c>
      <c r="I53" s="794">
        <v>0</v>
      </c>
      <c r="J53" s="794">
        <f>+F53+I53</f>
        <v>0</v>
      </c>
      <c r="L53" s="11"/>
    </row>
    <row r="54" spans="1:12" ht="18.75" customHeight="1" x14ac:dyDescent="0.2">
      <c r="A54" s="791"/>
      <c r="B54" s="803" t="s">
        <v>816</v>
      </c>
      <c r="C54" s="804">
        <f t="shared" ref="C54:J54" si="9">SUM(C49:C53)</f>
        <v>0</v>
      </c>
      <c r="D54" s="804">
        <f t="shared" si="9"/>
        <v>0</v>
      </c>
      <c r="E54" s="804">
        <f t="shared" si="9"/>
        <v>0</v>
      </c>
      <c r="F54" s="804">
        <f t="shared" si="9"/>
        <v>0</v>
      </c>
      <c r="G54" s="804">
        <f t="shared" si="9"/>
        <v>0</v>
      </c>
      <c r="H54" s="804">
        <f t="shared" si="9"/>
        <v>0</v>
      </c>
      <c r="I54" s="804">
        <f t="shared" si="9"/>
        <v>0</v>
      </c>
      <c r="J54" s="804">
        <f t="shared" si="9"/>
        <v>0</v>
      </c>
      <c r="L54" s="11"/>
    </row>
    <row r="55" spans="1:12" ht="17.25" customHeight="1" x14ac:dyDescent="0.2">
      <c r="A55" s="795"/>
      <c r="B55" s="796" t="s">
        <v>817</v>
      </c>
      <c r="C55" s="797">
        <f>C54+C47+C37+C33+C29</f>
        <v>0</v>
      </c>
      <c r="D55" s="797">
        <f>D54+D47+D37+D33+D29</f>
        <v>0</v>
      </c>
      <c r="E55" s="797">
        <f>E54+E47+E37+E33+E29</f>
        <v>0</v>
      </c>
      <c r="F55" s="797">
        <f>+F29+F33+F37+F47+F54</f>
        <v>0</v>
      </c>
      <c r="G55" s="797">
        <f t="shared" ref="G55:H55" si="10">+G29+G33+G37+G47+G54</f>
        <v>0</v>
      </c>
      <c r="H55" s="797">
        <f t="shared" si="10"/>
        <v>0</v>
      </c>
      <c r="I55" s="797">
        <f>+I29+I33+I37+I47+I54</f>
        <v>0</v>
      </c>
      <c r="J55" s="797">
        <f>+J29+J33+J37+J47+J54</f>
        <v>0</v>
      </c>
      <c r="L55" s="11"/>
    </row>
    <row r="56" spans="1:12" ht="35.25" customHeight="1" x14ac:dyDescent="0.2">
      <c r="A56" s="795"/>
      <c r="B56" s="796" t="s">
        <v>818</v>
      </c>
      <c r="C56" s="797">
        <f t="shared" ref="C56:J56" si="11">+C22+C28+C55</f>
        <v>0</v>
      </c>
      <c r="D56" s="797">
        <f t="shared" si="11"/>
        <v>0</v>
      </c>
      <c r="E56" s="797">
        <f t="shared" si="11"/>
        <v>0</v>
      </c>
      <c r="F56" s="797">
        <f t="shared" si="11"/>
        <v>0</v>
      </c>
      <c r="G56" s="797">
        <f t="shared" si="11"/>
        <v>0</v>
      </c>
      <c r="H56" s="797">
        <f t="shared" si="11"/>
        <v>0</v>
      </c>
      <c r="I56" s="797">
        <f t="shared" si="11"/>
        <v>0</v>
      </c>
      <c r="J56" s="797">
        <f t="shared" si="11"/>
        <v>0</v>
      </c>
      <c r="L56" s="11"/>
    </row>
    <row r="57" spans="1:12" ht="33.75" customHeight="1" x14ac:dyDescent="0.2">
      <c r="A57" s="1171">
        <v>6</v>
      </c>
      <c r="B57" s="805" t="s">
        <v>1226</v>
      </c>
      <c r="C57" s="1175">
        <v>0</v>
      </c>
      <c r="D57" s="1175">
        <v>0</v>
      </c>
      <c r="E57" s="1175">
        <f>C57+D57</f>
        <v>0</v>
      </c>
      <c r="F57" s="1176">
        <v>0</v>
      </c>
      <c r="G57" s="1176">
        <v>0</v>
      </c>
      <c r="H57" s="1176">
        <v>0</v>
      </c>
      <c r="I57" s="1176">
        <v>0</v>
      </c>
      <c r="J57" s="1176">
        <v>0</v>
      </c>
      <c r="L57" s="11"/>
    </row>
    <row r="58" spans="1:12" ht="33.75" customHeight="1" x14ac:dyDescent="0.2">
      <c r="A58" s="1159"/>
      <c r="B58" s="1160"/>
      <c r="C58" s="1160"/>
      <c r="D58" s="1160"/>
      <c r="E58" s="1160"/>
      <c r="F58" s="1160"/>
      <c r="G58" s="1160"/>
      <c r="H58" s="1160"/>
      <c r="I58" s="1160"/>
      <c r="J58" s="1177" t="s">
        <v>1227</v>
      </c>
      <c r="L58" s="11"/>
    </row>
    <row r="59" spans="1:12" ht="33.75" customHeight="1" x14ac:dyDescent="0.25">
      <c r="A59" s="806"/>
      <c r="B59" s="806" t="s">
        <v>819</v>
      </c>
      <c r="C59" s="806"/>
      <c r="D59" s="806"/>
      <c r="E59" s="806"/>
      <c r="F59" s="806"/>
      <c r="G59" s="806"/>
      <c r="H59" s="806"/>
      <c r="I59" s="806"/>
      <c r="J59" s="806"/>
      <c r="L59" s="11"/>
    </row>
    <row r="60" spans="1:12" ht="33.75" customHeight="1" x14ac:dyDescent="0.25">
      <c r="A60" s="807"/>
      <c r="B60" s="807"/>
      <c r="C60" s="807"/>
      <c r="D60" s="807"/>
      <c r="E60" s="807"/>
      <c r="F60" s="1503" t="s">
        <v>1245</v>
      </c>
      <c r="G60" s="1503"/>
      <c r="H60" s="1503"/>
      <c r="I60" s="1503"/>
      <c r="J60" s="1503"/>
      <c r="L60" s="11"/>
    </row>
    <row r="61" spans="1:12" ht="33.75" customHeight="1" x14ac:dyDescent="0.25">
      <c r="A61" s="1165"/>
      <c r="B61" s="1163"/>
      <c r="C61" s="1162"/>
      <c r="D61" s="757"/>
      <c r="E61" s="1162"/>
      <c r="F61" s="1162"/>
      <c r="G61" s="1162"/>
      <c r="H61" s="1164"/>
      <c r="L61" s="11"/>
    </row>
    <row r="62" spans="1:12" ht="15" x14ac:dyDescent="0.25">
      <c r="A62" s="1161"/>
      <c r="B62" s="807"/>
      <c r="C62" s="807"/>
      <c r="D62" s="807"/>
      <c r="E62" s="807"/>
      <c r="F62" s="807"/>
      <c r="G62" s="807"/>
      <c r="H62" s="807"/>
    </row>
  </sheetData>
  <mergeCells count="7">
    <mergeCell ref="F7:H7"/>
    <mergeCell ref="F60:J60"/>
    <mergeCell ref="A1:I1"/>
    <mergeCell ref="A2:H2"/>
    <mergeCell ref="A3:H3"/>
    <mergeCell ref="A4:I4"/>
    <mergeCell ref="F6:H6"/>
  </mergeCells>
  <printOptions horizontalCentered="1" verticalCentered="1"/>
  <pageMargins left="0" right="0" top="0" bottom="0" header="0.35433070866141736" footer="0.31496062992125984"/>
  <pageSetup paperSize="9" scale="99" orientation="landscape" r:id="rId1"/>
  <headerFooter alignWithMargins="0"/>
  <rowBreaks count="1" manualBreakCount="1">
    <brk id="37" max="9"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20"/>
  <sheetViews>
    <sheetView view="pageBreakPreview" zoomScale="85" zoomScaleSheetLayoutView="85" workbookViewId="0">
      <selection activeCell="I9" sqref="I9"/>
    </sheetView>
  </sheetViews>
  <sheetFormatPr defaultRowHeight="15.75" x14ac:dyDescent="0.25"/>
  <cols>
    <col min="1" max="1" width="5.140625" style="1087" customWidth="1"/>
    <col min="2" max="2" width="19.42578125" style="808" customWidth="1"/>
    <col min="3" max="3" width="15.140625" style="808" customWidth="1"/>
    <col min="4" max="4" width="17" style="808" customWidth="1"/>
    <col min="5" max="5" width="14.28515625" style="808" customWidth="1"/>
    <col min="6" max="6" width="14.140625" style="808" customWidth="1"/>
    <col min="7" max="7" width="15.140625" style="808" customWidth="1"/>
    <col min="8" max="8" width="16.28515625" style="808" customWidth="1"/>
    <col min="9" max="9" width="15.42578125" style="808" customWidth="1"/>
    <col min="10" max="11" width="13" style="808" customWidth="1"/>
    <col min="12" max="12" width="11.140625" style="808" customWidth="1"/>
    <col min="13" max="13" width="13.7109375" style="808" customWidth="1"/>
    <col min="14" max="14" width="17" style="808" customWidth="1"/>
    <col min="15" max="15" width="10.28515625" style="808" customWidth="1"/>
    <col min="16" max="16384" width="9.140625" style="808"/>
  </cols>
  <sheetData>
    <row r="1" spans="1:14" x14ac:dyDescent="0.25">
      <c r="A1" s="1378" t="s">
        <v>820</v>
      </c>
      <c r="B1" s="1378"/>
      <c r="C1" s="1378"/>
      <c r="D1" s="1378"/>
      <c r="E1" s="1378"/>
      <c r="F1" s="1378"/>
      <c r="G1" s="1378"/>
      <c r="H1" s="1378"/>
      <c r="I1" s="1378"/>
      <c r="J1" s="1378"/>
      <c r="K1" s="1378"/>
      <c r="L1" s="1378"/>
      <c r="M1" s="1378"/>
      <c r="N1" s="1378"/>
    </row>
    <row r="2" spans="1:14" ht="24.75" customHeight="1" x14ac:dyDescent="0.25">
      <c r="A2" s="1379" t="s">
        <v>207</v>
      </c>
      <c r="B2" s="1379"/>
      <c r="C2" s="1379"/>
      <c r="D2" s="1379"/>
      <c r="E2" s="1379"/>
      <c r="F2" s="1379"/>
      <c r="G2" s="1379"/>
      <c r="H2" s="1379"/>
      <c r="I2" s="1379"/>
      <c r="J2" s="1379"/>
      <c r="K2" s="1379"/>
      <c r="L2" s="1379"/>
      <c r="M2" s="1379"/>
      <c r="N2" s="1379"/>
    </row>
    <row r="3" spans="1:14" ht="17.25" x14ac:dyDescent="0.25">
      <c r="A3" s="1379" t="s">
        <v>1130</v>
      </c>
      <c r="B3" s="1379"/>
      <c r="C3" s="1379"/>
      <c r="D3" s="1379"/>
      <c r="E3" s="1379"/>
      <c r="F3" s="1379"/>
      <c r="G3" s="1379"/>
      <c r="H3" s="1379"/>
      <c r="I3" s="1379"/>
      <c r="J3" s="1379"/>
      <c r="K3" s="1379"/>
      <c r="L3" s="1379"/>
      <c r="M3" s="1379"/>
      <c r="N3" s="1379"/>
    </row>
    <row r="4" spans="1:14" ht="17.25" x14ac:dyDescent="0.25">
      <c r="A4" s="1069"/>
      <c r="B4" s="809"/>
      <c r="C4" s="809"/>
      <c r="D4" s="809"/>
      <c r="E4" s="809"/>
      <c r="F4" s="809"/>
      <c r="G4" s="809"/>
      <c r="H4" s="809"/>
      <c r="I4" s="809"/>
      <c r="J4" s="809"/>
      <c r="K4" s="1137"/>
      <c r="L4" s="809"/>
      <c r="M4" s="809"/>
      <c r="N4" s="809"/>
    </row>
    <row r="5" spans="1:14" ht="18.75" x14ac:dyDescent="0.25">
      <c r="A5" s="1069"/>
      <c r="B5" s="809"/>
      <c r="C5" s="809"/>
      <c r="D5" s="809"/>
      <c r="E5" s="1514" t="s">
        <v>821</v>
      </c>
      <c r="F5" s="1514"/>
      <c r="G5" s="1514"/>
      <c r="H5" s="1514"/>
      <c r="I5" s="1627"/>
      <c r="J5" s="809"/>
      <c r="K5" s="1137"/>
      <c r="L5" s="809"/>
      <c r="M5" s="809"/>
      <c r="N5" s="809"/>
    </row>
    <row r="6" spans="1:14" x14ac:dyDescent="0.25">
      <c r="I6" s="1183"/>
    </row>
    <row r="7" spans="1:14" ht="31.5" customHeight="1" x14ac:dyDescent="0.25">
      <c r="A7" s="1380" t="s">
        <v>467</v>
      </c>
      <c r="B7" s="1380" t="s">
        <v>822</v>
      </c>
      <c r="C7" s="1380" t="s">
        <v>823</v>
      </c>
      <c r="D7" s="1380" t="s">
        <v>1195</v>
      </c>
      <c r="E7" s="1511" t="s">
        <v>1151</v>
      </c>
      <c r="F7" s="1512"/>
      <c r="G7" s="1515" t="s">
        <v>1152</v>
      </c>
      <c r="H7" s="1516"/>
      <c r="I7" s="1516"/>
      <c r="J7" s="1517"/>
      <c r="K7" s="1380" t="s">
        <v>1165</v>
      </c>
      <c r="L7" s="1511" t="s">
        <v>1157</v>
      </c>
      <c r="M7" s="1512"/>
      <c r="N7" s="1380" t="s">
        <v>1166</v>
      </c>
    </row>
    <row r="8" spans="1:14" ht="119.25" customHeight="1" x14ac:dyDescent="0.25">
      <c r="A8" s="1381"/>
      <c r="B8" s="1626"/>
      <c r="C8" s="1381"/>
      <c r="D8" s="1381"/>
      <c r="E8" s="810" t="s">
        <v>824</v>
      </c>
      <c r="F8" s="810" t="s">
        <v>825</v>
      </c>
      <c r="G8" s="810" t="s">
        <v>1153</v>
      </c>
      <c r="H8" s="810" t="s">
        <v>1154</v>
      </c>
      <c r="I8" s="810" t="s">
        <v>1155</v>
      </c>
      <c r="J8" s="810" t="s">
        <v>1156</v>
      </c>
      <c r="K8" s="1716"/>
      <c r="L8" s="810" t="s">
        <v>824</v>
      </c>
      <c r="M8" s="810" t="s">
        <v>825</v>
      </c>
      <c r="N8" s="1381"/>
    </row>
    <row r="9" spans="1:14" s="812" customFormat="1" x14ac:dyDescent="0.25">
      <c r="A9" s="811">
        <v>1</v>
      </c>
      <c r="B9" s="811">
        <v>2</v>
      </c>
      <c r="C9" s="811">
        <v>3</v>
      </c>
      <c r="D9" s="811">
        <v>4</v>
      </c>
      <c r="E9" s="811">
        <v>5</v>
      </c>
      <c r="F9" s="811">
        <v>6</v>
      </c>
      <c r="G9" s="811">
        <v>7</v>
      </c>
      <c r="H9" s="811">
        <v>8</v>
      </c>
      <c r="I9" s="811">
        <v>9</v>
      </c>
      <c r="J9" s="811" t="s">
        <v>826</v>
      </c>
      <c r="K9" s="811">
        <v>11</v>
      </c>
      <c r="L9" s="811">
        <v>12</v>
      </c>
      <c r="M9" s="811">
        <v>13</v>
      </c>
      <c r="N9" s="811">
        <v>14</v>
      </c>
    </row>
    <row r="10" spans="1:14" x14ac:dyDescent="0.25">
      <c r="A10" s="1086">
        <v>1</v>
      </c>
      <c r="B10" s="674"/>
      <c r="C10" s="814"/>
      <c r="D10" s="815"/>
      <c r="E10" s="815"/>
      <c r="F10" s="815"/>
      <c r="G10" s="815"/>
      <c r="H10" s="815"/>
      <c r="I10" s="815"/>
      <c r="J10" s="815">
        <f t="shared" ref="J10:J15" si="0">SUM(G10:I10)</f>
        <v>0</v>
      </c>
      <c r="K10" s="815"/>
      <c r="L10" s="815"/>
      <c r="M10" s="815"/>
      <c r="N10" s="815">
        <f>D10+E10+F10-J10-K10-L10-M10</f>
        <v>0</v>
      </c>
    </row>
    <row r="11" spans="1:14" x14ac:dyDescent="0.25">
      <c r="A11" s="1086">
        <v>2</v>
      </c>
      <c r="B11" s="674"/>
      <c r="C11" s="814"/>
      <c r="D11" s="815"/>
      <c r="E11" s="815"/>
      <c r="F11" s="815"/>
      <c r="G11" s="815"/>
      <c r="H11" s="815"/>
      <c r="I11" s="815"/>
      <c r="J11" s="815">
        <f t="shared" si="0"/>
        <v>0</v>
      </c>
      <c r="K11" s="815"/>
      <c r="L11" s="815"/>
      <c r="M11" s="815"/>
      <c r="N11" s="815">
        <f t="shared" ref="N11:N15" si="1">D11+E11+F11-J11-K11-L11-M11</f>
        <v>0</v>
      </c>
    </row>
    <row r="12" spans="1:14" x14ac:dyDescent="0.25">
      <c r="A12" s="1086">
        <v>3</v>
      </c>
      <c r="B12" s="674"/>
      <c r="C12" s="814"/>
      <c r="D12" s="815"/>
      <c r="E12" s="815"/>
      <c r="F12" s="815"/>
      <c r="G12" s="815"/>
      <c r="H12" s="815"/>
      <c r="I12" s="815"/>
      <c r="J12" s="815">
        <f t="shared" si="0"/>
        <v>0</v>
      </c>
      <c r="K12" s="815"/>
      <c r="L12" s="815"/>
      <c r="M12" s="815"/>
      <c r="N12" s="815">
        <f t="shared" si="1"/>
        <v>0</v>
      </c>
    </row>
    <row r="13" spans="1:14" x14ac:dyDescent="0.25">
      <c r="A13" s="1086">
        <v>4</v>
      </c>
      <c r="B13" s="1628"/>
      <c r="C13" s="816"/>
      <c r="D13" s="815"/>
      <c r="E13" s="815"/>
      <c r="F13" s="815"/>
      <c r="G13" s="815"/>
      <c r="H13" s="815"/>
      <c r="I13" s="815"/>
      <c r="J13" s="815">
        <f t="shared" si="0"/>
        <v>0</v>
      </c>
      <c r="K13" s="815"/>
      <c r="L13" s="815"/>
      <c r="M13" s="815"/>
      <c r="N13" s="815">
        <f t="shared" si="1"/>
        <v>0</v>
      </c>
    </row>
    <row r="14" spans="1:14" x14ac:dyDescent="0.25">
      <c r="A14" s="1086">
        <v>5</v>
      </c>
      <c r="B14" s="674"/>
      <c r="C14" s="814"/>
      <c r="D14" s="815"/>
      <c r="E14" s="815"/>
      <c r="F14" s="815"/>
      <c r="G14" s="815"/>
      <c r="H14" s="815"/>
      <c r="I14" s="815"/>
      <c r="J14" s="815">
        <f t="shared" si="0"/>
        <v>0</v>
      </c>
      <c r="K14" s="815"/>
      <c r="L14" s="815"/>
      <c r="M14" s="815"/>
      <c r="N14" s="815">
        <f t="shared" si="1"/>
        <v>0</v>
      </c>
    </row>
    <row r="15" spans="1:14" x14ac:dyDescent="0.25">
      <c r="A15" s="1086">
        <v>6</v>
      </c>
      <c r="B15" s="630"/>
      <c r="C15" s="814"/>
      <c r="D15" s="815"/>
      <c r="E15" s="815"/>
      <c r="F15" s="815"/>
      <c r="G15" s="815"/>
      <c r="H15" s="815"/>
      <c r="I15" s="815"/>
      <c r="J15" s="815">
        <f t="shared" si="0"/>
        <v>0</v>
      </c>
      <c r="K15" s="815"/>
      <c r="L15" s="815"/>
      <c r="M15" s="815"/>
      <c r="N15" s="815">
        <f t="shared" si="1"/>
        <v>0</v>
      </c>
    </row>
    <row r="16" spans="1:14" x14ac:dyDescent="0.25">
      <c r="A16" s="1086"/>
      <c r="B16" s="813"/>
      <c r="C16" s="813"/>
      <c r="D16" s="815"/>
      <c r="E16" s="815"/>
      <c r="F16" s="815"/>
      <c r="G16" s="815"/>
      <c r="H16" s="815"/>
      <c r="I16" s="815"/>
      <c r="J16" s="815"/>
      <c r="K16" s="815"/>
      <c r="L16" s="815"/>
      <c r="M16" s="815"/>
      <c r="N16" s="815"/>
    </row>
    <row r="17" spans="1:14" x14ac:dyDescent="0.25">
      <c r="A17" s="1086"/>
      <c r="B17" s="1629" t="s">
        <v>123</v>
      </c>
      <c r="C17" s="813"/>
      <c r="D17" s="817">
        <f>SUM(D10:D16)</f>
        <v>0</v>
      </c>
      <c r="E17" s="817">
        <f t="shared" ref="E17:N17" si="2">SUM(E10:E16)</f>
        <v>0</v>
      </c>
      <c r="F17" s="817">
        <f t="shared" si="2"/>
        <v>0</v>
      </c>
      <c r="G17" s="817">
        <f t="shared" si="2"/>
        <v>0</v>
      </c>
      <c r="H17" s="817">
        <f t="shared" si="2"/>
        <v>0</v>
      </c>
      <c r="I17" s="817">
        <f t="shared" si="2"/>
        <v>0</v>
      </c>
      <c r="J17" s="817">
        <f t="shared" si="2"/>
        <v>0</v>
      </c>
      <c r="K17" s="817"/>
      <c r="L17" s="817">
        <f t="shared" si="2"/>
        <v>0</v>
      </c>
      <c r="M17" s="817">
        <f t="shared" si="2"/>
        <v>0</v>
      </c>
      <c r="N17" s="817">
        <f t="shared" si="2"/>
        <v>0</v>
      </c>
    </row>
    <row r="20" spans="1:14" x14ac:dyDescent="0.25">
      <c r="J20" s="1513" t="s">
        <v>1245</v>
      </c>
      <c r="K20" s="1513"/>
      <c r="L20" s="1513"/>
      <c r="M20" s="1513"/>
      <c r="N20" s="1513"/>
    </row>
  </sheetData>
  <mergeCells count="14">
    <mergeCell ref="L7:M7"/>
    <mergeCell ref="N7:N8"/>
    <mergeCell ref="J20:N20"/>
    <mergeCell ref="A1:N1"/>
    <mergeCell ref="A2:N2"/>
    <mergeCell ref="A3:N3"/>
    <mergeCell ref="E5:I5"/>
    <mergeCell ref="A7:A8"/>
    <mergeCell ref="B7:B8"/>
    <mergeCell ref="C7:C8"/>
    <mergeCell ref="D7:D8"/>
    <mergeCell ref="E7:F7"/>
    <mergeCell ref="G7:J7"/>
    <mergeCell ref="K7:K8"/>
  </mergeCells>
  <printOptions horizontalCentered="1" verticalCentered="1"/>
  <pageMargins left="0" right="0" top="0" bottom="0" header="0.35433070866141736" footer="0.31496062992125984"/>
  <pageSetup paperSize="9" scale="76" orientation="landscape" r:id="rId1"/>
  <headerFooter alignWithMargins="0"/>
  <ignoredErrors>
    <ignoredError sqref="D17:F17 G17:M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view="pageBreakPreview" zoomScaleSheetLayoutView="100" workbookViewId="0">
      <selection activeCell="A20" sqref="A20:J20"/>
    </sheetView>
  </sheetViews>
  <sheetFormatPr defaultRowHeight="15.75" x14ac:dyDescent="0.25"/>
  <cols>
    <col min="1" max="1" width="5.140625" style="500" customWidth="1"/>
    <col min="2" max="2" width="26.140625" style="500" customWidth="1"/>
    <col min="3" max="3" width="13.85546875" style="500" customWidth="1"/>
    <col min="4" max="4" width="16.28515625" style="498" customWidth="1"/>
    <col min="5" max="7" width="14.28515625" style="498" customWidth="1"/>
    <col min="8" max="8" width="13.28515625" style="498" customWidth="1"/>
    <col min="9" max="9" width="11.42578125" style="498" customWidth="1"/>
    <col min="10" max="10" width="11.85546875" style="498" customWidth="1"/>
    <col min="11" max="16" width="9.140625" style="80"/>
    <col min="17" max="16384" width="9.140625" style="498"/>
  </cols>
  <sheetData>
    <row r="1" spans="1:16" s="495" customFormat="1" ht="19.5" x14ac:dyDescent="0.25">
      <c r="A1" s="1275" t="s">
        <v>207</v>
      </c>
      <c r="B1" s="1275"/>
      <c r="C1" s="1275"/>
      <c r="D1" s="1275"/>
      <c r="E1" s="1275"/>
      <c r="F1" s="1275"/>
      <c r="G1" s="1275"/>
      <c r="H1" s="1275"/>
      <c r="I1" s="1275"/>
      <c r="J1" s="1275"/>
      <c r="K1" s="80"/>
      <c r="L1" s="80"/>
      <c r="M1" s="80"/>
      <c r="N1" s="80"/>
      <c r="O1" s="80"/>
      <c r="P1" s="80"/>
    </row>
    <row r="2" spans="1:16" s="80" customFormat="1" ht="19.5" x14ac:dyDescent="0.25">
      <c r="A2" s="1275" t="s">
        <v>1130</v>
      </c>
      <c r="B2" s="1275"/>
      <c r="C2" s="1275"/>
      <c r="D2" s="1275"/>
      <c r="E2" s="1275"/>
      <c r="F2" s="1275"/>
      <c r="G2" s="1275"/>
      <c r="H2" s="1275"/>
      <c r="I2" s="1275"/>
      <c r="J2" s="1275"/>
    </row>
    <row r="3" spans="1:16" s="496" customFormat="1" ht="19.5" x14ac:dyDescent="0.25">
      <c r="A3" s="1275"/>
      <c r="B3" s="1275"/>
      <c r="C3" s="1275"/>
      <c r="D3" s="1275"/>
      <c r="E3" s="1275"/>
      <c r="F3" s="1275"/>
      <c r="G3" s="1275"/>
      <c r="H3" s="1275"/>
      <c r="I3" s="1275"/>
      <c r="J3" s="1275"/>
      <c r="K3" s="80"/>
      <c r="L3" s="80"/>
      <c r="M3" s="80"/>
      <c r="N3" s="80"/>
      <c r="O3" s="80"/>
      <c r="P3" s="80"/>
    </row>
    <row r="4" spans="1:16" ht="19.5" x14ac:dyDescent="0.25">
      <c r="A4" s="315" t="s">
        <v>426</v>
      </c>
      <c r="B4" s="315"/>
      <c r="C4" s="315"/>
      <c r="D4" s="497"/>
      <c r="E4" s="497"/>
      <c r="F4" s="497"/>
      <c r="G4" s="497"/>
      <c r="H4" s="497"/>
      <c r="I4" s="1276" t="s">
        <v>210</v>
      </c>
      <c r="J4" s="1276"/>
    </row>
    <row r="5" spans="1:16" s="500" customFormat="1" ht="19.5" x14ac:dyDescent="0.25">
      <c r="A5" s="1277" t="s">
        <v>427</v>
      </c>
      <c r="B5" s="1277" t="s">
        <v>428</v>
      </c>
      <c r="C5" s="1277" t="s">
        <v>429</v>
      </c>
      <c r="D5" s="1277" t="s">
        <v>430</v>
      </c>
      <c r="E5" s="1277" t="s">
        <v>431</v>
      </c>
      <c r="F5" s="1277" t="s">
        <v>432</v>
      </c>
      <c r="G5" s="1277"/>
      <c r="H5" s="1277" t="s">
        <v>433</v>
      </c>
      <c r="I5" s="1685" t="s">
        <v>434</v>
      </c>
      <c r="J5" s="1277" t="s">
        <v>435</v>
      </c>
      <c r="K5" s="499"/>
      <c r="L5" s="499"/>
      <c r="M5" s="499"/>
      <c r="N5" s="499"/>
      <c r="O5" s="499"/>
      <c r="P5" s="499"/>
    </row>
    <row r="6" spans="1:16" s="500" customFormat="1" ht="58.5" x14ac:dyDescent="0.25">
      <c r="A6" s="1277"/>
      <c r="B6" s="1277"/>
      <c r="C6" s="1277"/>
      <c r="D6" s="1277"/>
      <c r="E6" s="1277"/>
      <c r="F6" s="501" t="s">
        <v>436</v>
      </c>
      <c r="G6" s="502" t="s">
        <v>437</v>
      </c>
      <c r="H6" s="1277" t="s">
        <v>433</v>
      </c>
      <c r="I6" s="1685"/>
      <c r="J6" s="1277"/>
      <c r="K6" s="499"/>
      <c r="L6" s="499"/>
      <c r="M6" s="499"/>
      <c r="N6" s="499"/>
      <c r="O6" s="499"/>
      <c r="P6" s="499"/>
    </row>
    <row r="7" spans="1:16" ht="15.95" customHeight="1" x14ac:dyDescent="0.25">
      <c r="A7" s="1272" t="s">
        <v>438</v>
      </c>
      <c r="B7" s="1273"/>
      <c r="C7" s="1273"/>
      <c r="D7" s="1273"/>
      <c r="E7" s="1273"/>
      <c r="F7" s="1273"/>
      <c r="G7" s="1273"/>
      <c r="H7" s="1273"/>
      <c r="I7" s="1273"/>
      <c r="J7" s="1274"/>
    </row>
    <row r="8" spans="1:16" ht="15.95" customHeight="1" x14ac:dyDescent="0.25">
      <c r="A8" s="503"/>
      <c r="B8" s="1620"/>
      <c r="C8" s="503"/>
      <c r="D8" s="504"/>
      <c r="E8" s="504"/>
      <c r="F8" s="504"/>
      <c r="G8" s="504"/>
      <c r="H8" s="504"/>
      <c r="I8" s="505"/>
      <c r="J8" s="506"/>
    </row>
    <row r="9" spans="1:16" ht="15.95" customHeight="1" x14ac:dyDescent="0.25">
      <c r="A9" s="503"/>
      <c r="B9" s="503"/>
      <c r="C9" s="503"/>
      <c r="D9" s="504"/>
      <c r="E9" s="504"/>
      <c r="F9" s="504"/>
      <c r="G9" s="504"/>
      <c r="H9" s="504"/>
      <c r="I9" s="505"/>
      <c r="J9" s="506"/>
    </row>
    <row r="10" spans="1:16" ht="15.95" customHeight="1" x14ac:dyDescent="0.25">
      <c r="A10" s="503"/>
      <c r="B10" s="503"/>
      <c r="C10" s="503"/>
      <c r="D10" s="504"/>
      <c r="E10" s="504"/>
      <c r="F10" s="504"/>
      <c r="G10" s="504"/>
      <c r="H10" s="504"/>
      <c r="I10" s="505"/>
      <c r="J10" s="506"/>
    </row>
    <row r="11" spans="1:16" ht="15.95" customHeight="1" x14ac:dyDescent="0.25">
      <c r="A11" s="507" t="s">
        <v>439</v>
      </c>
      <c r="B11" s="507"/>
      <c r="C11" s="508"/>
      <c r="D11" s="509"/>
      <c r="E11" s="509"/>
      <c r="F11" s="509"/>
      <c r="G11" s="509"/>
      <c r="H11" s="509"/>
      <c r="I11" s="510"/>
      <c r="J11" s="511"/>
    </row>
    <row r="12" spans="1:16" ht="15.95" customHeight="1" x14ac:dyDescent="0.25">
      <c r="A12" s="1272" t="s">
        <v>440</v>
      </c>
      <c r="B12" s="1273"/>
      <c r="C12" s="1273"/>
      <c r="D12" s="1273"/>
      <c r="E12" s="1273"/>
      <c r="F12" s="1273"/>
      <c r="G12" s="1273"/>
      <c r="H12" s="1273"/>
      <c r="I12" s="1273"/>
      <c r="J12" s="1274"/>
    </row>
    <row r="13" spans="1:16" ht="15.95" customHeight="1" x14ac:dyDescent="0.25">
      <c r="A13" s="503"/>
      <c r="B13" s="1620"/>
      <c r="C13" s="503"/>
      <c r="D13" s="504"/>
      <c r="E13" s="504"/>
      <c r="F13" s="504"/>
      <c r="G13" s="504"/>
      <c r="H13" s="504"/>
      <c r="I13" s="505"/>
      <c r="J13" s="506"/>
    </row>
    <row r="14" spans="1:16" ht="15.95" customHeight="1" x14ac:dyDescent="0.25">
      <c r="A14" s="503"/>
      <c r="B14" s="503"/>
      <c r="C14" s="503"/>
      <c r="D14" s="504"/>
      <c r="E14" s="504"/>
      <c r="F14" s="504"/>
      <c r="G14" s="504"/>
      <c r="H14" s="504"/>
      <c r="I14" s="505"/>
      <c r="J14" s="506"/>
    </row>
    <row r="15" spans="1:16" ht="15.95" customHeight="1" x14ac:dyDescent="0.25">
      <c r="A15" s="503"/>
      <c r="B15" s="503"/>
      <c r="C15" s="503"/>
      <c r="D15" s="504"/>
      <c r="E15" s="504"/>
      <c r="F15" s="504"/>
      <c r="G15" s="504"/>
      <c r="H15" s="504"/>
      <c r="I15" s="505"/>
      <c r="J15" s="506"/>
    </row>
    <row r="16" spans="1:16" ht="15.95" customHeight="1" x14ac:dyDescent="0.4">
      <c r="A16" s="512" t="s">
        <v>441</v>
      </c>
      <c r="B16" s="512"/>
      <c r="C16" s="503"/>
      <c r="D16" s="513"/>
      <c r="E16" s="513"/>
      <c r="F16" s="513"/>
      <c r="G16" s="513"/>
      <c r="H16" s="513"/>
      <c r="I16" s="505"/>
      <c r="J16" s="514"/>
    </row>
    <row r="17" spans="1:16" s="500" customFormat="1" ht="15.95" customHeight="1" x14ac:dyDescent="0.4">
      <c r="A17" s="515"/>
      <c r="B17" s="1691" t="s">
        <v>442</v>
      </c>
      <c r="C17" s="516"/>
      <c r="D17" s="517">
        <f>SUM(D9:D16)</f>
        <v>0</v>
      </c>
      <c r="E17" s="517"/>
      <c r="F17" s="517"/>
      <c r="G17" s="517"/>
      <c r="H17" s="517"/>
      <c r="I17" s="518"/>
      <c r="J17" s="519"/>
      <c r="K17" s="499"/>
      <c r="L17" s="520"/>
      <c r="M17" s="499"/>
      <c r="N17" s="499"/>
      <c r="O17" s="499"/>
      <c r="P17" s="499"/>
    </row>
    <row r="18" spans="1:16" s="500" customFormat="1" ht="15.95" customHeight="1" x14ac:dyDescent="0.25">
      <c r="A18" s="80" t="s">
        <v>443</v>
      </c>
      <c r="B18" s="444"/>
      <c r="C18" s="444"/>
      <c r="D18" s="445"/>
      <c r="E18" s="445"/>
      <c r="F18" s="445"/>
      <c r="G18" s="445"/>
      <c r="H18" s="445"/>
      <c r="I18" s="445"/>
      <c r="J18" s="521"/>
      <c r="K18" s="499"/>
      <c r="L18" s="499"/>
      <c r="M18" s="499"/>
      <c r="N18" s="499"/>
      <c r="O18" s="499"/>
      <c r="P18" s="499"/>
    </row>
    <row r="19" spans="1:16" s="500" customFormat="1" x14ac:dyDescent="0.25">
      <c r="A19" s="499"/>
      <c r="B19" s="444"/>
      <c r="C19" s="444"/>
      <c r="D19" s="445"/>
      <c r="E19" s="445"/>
      <c r="F19" s="445"/>
      <c r="G19" s="445"/>
      <c r="H19" s="445"/>
      <c r="I19" s="445"/>
      <c r="J19" s="521"/>
      <c r="K19" s="499"/>
      <c r="L19" s="499"/>
      <c r="M19" s="499"/>
      <c r="N19" s="499"/>
      <c r="O19" s="499"/>
      <c r="P19" s="499"/>
    </row>
    <row r="20" spans="1:16" s="500" customFormat="1" x14ac:dyDescent="0.25">
      <c r="A20" s="1259" t="s">
        <v>1245</v>
      </c>
      <c r="B20" s="1259"/>
      <c r="C20" s="1259"/>
      <c r="D20" s="1259"/>
      <c r="E20" s="1259"/>
      <c r="F20" s="1259"/>
      <c r="G20" s="1259"/>
      <c r="H20" s="1259"/>
      <c r="I20" s="1259"/>
      <c r="J20" s="1259"/>
      <c r="K20" s="145"/>
      <c r="L20" s="145"/>
      <c r="M20" s="499"/>
      <c r="N20" s="499"/>
      <c r="O20" s="499"/>
      <c r="P20" s="499"/>
    </row>
    <row r="21" spans="1:16" x14ac:dyDescent="0.25">
      <c r="E21" s="522"/>
      <c r="F21" s="522"/>
      <c r="G21" s="522"/>
      <c r="H21" s="522"/>
    </row>
    <row r="22" spans="1:16" x14ac:dyDescent="0.25">
      <c r="D22" s="523"/>
      <c r="J22" s="524"/>
    </row>
    <row r="23" spans="1:16" x14ac:dyDescent="0.25">
      <c r="D23" s="525"/>
    </row>
    <row r="24" spans="1:16" x14ac:dyDescent="0.25">
      <c r="E24" s="498" t="s">
        <v>225</v>
      </c>
    </row>
  </sheetData>
  <mergeCells count="16">
    <mergeCell ref="A7:J7"/>
    <mergeCell ref="A12:J12"/>
    <mergeCell ref="A20:J20"/>
    <mergeCell ref="A1:J1"/>
    <mergeCell ref="A2:J2"/>
    <mergeCell ref="A3:J3"/>
    <mergeCell ref="I4:J4"/>
    <mergeCell ref="A5:A6"/>
    <mergeCell ref="B5:B6"/>
    <mergeCell ref="C5:C6"/>
    <mergeCell ref="D5:D6"/>
    <mergeCell ref="E5:E6"/>
    <mergeCell ref="F5:G5"/>
    <mergeCell ref="H5:H6"/>
    <mergeCell ref="I5:I6"/>
    <mergeCell ref="J5:J6"/>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6D2B-1B5F-47FF-8FE8-ECBE05A22144}">
  <dimension ref="A1:R19"/>
  <sheetViews>
    <sheetView view="pageBreakPreview" zoomScale="60" zoomScaleNormal="100" workbookViewId="0">
      <selection activeCell="F20" sqref="F20"/>
    </sheetView>
  </sheetViews>
  <sheetFormatPr defaultRowHeight="12.75" x14ac:dyDescent="0.2"/>
  <cols>
    <col min="1" max="1" width="9.140625" style="1180"/>
    <col min="2" max="2" width="19.85546875" style="1180" customWidth="1"/>
    <col min="3" max="3" width="15.85546875" style="1180" customWidth="1"/>
    <col min="4" max="4" width="15.28515625" style="1180" customWidth="1"/>
    <col min="5" max="5" width="13" style="1180" customWidth="1"/>
    <col min="6" max="6" width="14.7109375" style="1180" customWidth="1"/>
    <col min="7" max="7" width="12.140625" style="1180" customWidth="1"/>
    <col min="8" max="8" width="13" style="1180" customWidth="1"/>
    <col min="9" max="11" width="13.7109375" style="1180" customWidth="1"/>
    <col min="12" max="12" width="15" style="1180" customWidth="1"/>
    <col min="13" max="13" width="13" style="1180" customWidth="1"/>
    <col min="14" max="14" width="14.28515625" style="1180" customWidth="1"/>
    <col min="15" max="15" width="22.7109375" style="1180" customWidth="1"/>
    <col min="16" max="16" width="23.85546875" style="1180" customWidth="1"/>
    <col min="17" max="16384" width="9.140625" style="1180"/>
  </cols>
  <sheetData>
    <row r="1" spans="1:18" ht="15" x14ac:dyDescent="0.2">
      <c r="A1" s="1523" t="s">
        <v>1228</v>
      </c>
      <c r="B1" s="1523"/>
      <c r="C1" s="1523"/>
      <c r="D1" s="1523"/>
      <c r="E1" s="1523"/>
      <c r="F1" s="1523"/>
      <c r="G1" s="1523"/>
      <c r="H1" s="1523"/>
      <c r="I1" s="1523"/>
      <c r="J1" s="1523"/>
      <c r="K1" s="1523"/>
      <c r="L1" s="1523"/>
      <c r="M1" s="1523"/>
      <c r="N1" s="1523"/>
      <c r="O1" s="1523"/>
      <c r="P1" s="1523"/>
      <c r="Q1" s="1179"/>
      <c r="R1" s="1179"/>
    </row>
    <row r="2" spans="1:18" ht="36" x14ac:dyDescent="0.2">
      <c r="A2" s="1602" t="s">
        <v>207</v>
      </c>
      <c r="B2" s="1602"/>
      <c r="C2" s="1602"/>
      <c r="D2" s="1602"/>
      <c r="E2" s="1602"/>
      <c r="F2" s="1602"/>
      <c r="G2" s="1602"/>
      <c r="H2" s="1602"/>
      <c r="I2" s="1602"/>
      <c r="J2" s="1602"/>
      <c r="K2" s="1602"/>
      <c r="L2" s="1602"/>
      <c r="M2" s="1602"/>
      <c r="N2" s="1602"/>
      <c r="O2" s="1602"/>
      <c r="P2" s="1602"/>
      <c r="Q2" s="1181"/>
      <c r="R2" s="1181"/>
    </row>
    <row r="3" spans="1:18" ht="36" x14ac:dyDescent="0.2">
      <c r="A3" s="1602" t="s">
        <v>1130</v>
      </c>
      <c r="B3" s="1602"/>
      <c r="C3" s="1602"/>
      <c r="D3" s="1602"/>
      <c r="E3" s="1602"/>
      <c r="F3" s="1602"/>
      <c r="G3" s="1602"/>
      <c r="H3" s="1602"/>
      <c r="I3" s="1602"/>
      <c r="J3" s="1602"/>
      <c r="K3" s="1602"/>
      <c r="L3" s="1602"/>
      <c r="M3" s="1602"/>
      <c r="N3" s="1602"/>
      <c r="O3" s="1602"/>
      <c r="P3" s="1602"/>
      <c r="Q3" s="1181"/>
      <c r="R3" s="1181"/>
    </row>
    <row r="4" spans="1:18" ht="17.25" x14ac:dyDescent="0.2">
      <c r="A4" s="1182"/>
      <c r="B4" s="1182"/>
      <c r="C4" s="1182"/>
      <c r="D4" s="1182"/>
      <c r="E4" s="1182"/>
      <c r="F4" s="1182"/>
      <c r="G4" s="1182"/>
      <c r="H4" s="1182"/>
      <c r="I4" s="1182"/>
      <c r="J4" s="1182"/>
      <c r="K4" s="1182"/>
      <c r="L4" s="1182"/>
      <c r="M4" s="1182"/>
      <c r="N4" s="1182"/>
      <c r="O4" s="1182"/>
      <c r="P4" s="1182"/>
      <c r="Q4" s="1182"/>
      <c r="R4" s="1182"/>
    </row>
    <row r="5" spans="1:18" ht="28.5" x14ac:dyDescent="0.2">
      <c r="A5" s="1182"/>
      <c r="B5" s="1532" t="s">
        <v>1247</v>
      </c>
      <c r="C5" s="1532"/>
      <c r="D5" s="1532"/>
      <c r="E5" s="1532"/>
      <c r="F5" s="1532"/>
      <c r="G5" s="1532"/>
      <c r="H5" s="1532"/>
      <c r="I5" s="1532"/>
      <c r="J5" s="1532"/>
      <c r="K5" s="1532"/>
      <c r="L5" s="1532"/>
      <c r="M5" s="1532"/>
      <c r="N5" s="1532"/>
      <c r="O5" s="1532"/>
      <c r="P5" s="1532"/>
      <c r="Q5" s="1182"/>
      <c r="R5" s="1182"/>
    </row>
    <row r="6" spans="1:18" ht="18.75" x14ac:dyDescent="0.3">
      <c r="A6" s="1524" t="s">
        <v>723</v>
      </c>
      <c r="B6" s="1524"/>
      <c r="C6" s="1524"/>
      <c r="D6" s="1524"/>
      <c r="E6" s="1524"/>
      <c r="F6" s="1524"/>
      <c r="G6" s="1524"/>
      <c r="H6" s="1524"/>
      <c r="I6" s="1524"/>
      <c r="J6" s="1524"/>
      <c r="K6" s="1524"/>
      <c r="L6" s="1524"/>
      <c r="M6" s="1524"/>
      <c r="N6" s="1524"/>
      <c r="O6" s="1524"/>
      <c r="P6" s="1524"/>
      <c r="Q6" s="1183"/>
      <c r="R6" s="1183"/>
    </row>
    <row r="7" spans="1:18" ht="33.75" customHeight="1" x14ac:dyDescent="0.25">
      <c r="A7" s="1525" t="s">
        <v>545</v>
      </c>
      <c r="B7" s="1527" t="s">
        <v>1210</v>
      </c>
      <c r="C7" s="1533" t="s">
        <v>1240</v>
      </c>
      <c r="D7" s="1534"/>
      <c r="E7" s="1529" t="s">
        <v>1211</v>
      </c>
      <c r="F7" s="1530"/>
      <c r="G7" s="1527" t="s">
        <v>9</v>
      </c>
      <c r="H7" s="1529" t="s">
        <v>1212</v>
      </c>
      <c r="I7" s="1530"/>
      <c r="J7" s="1531" t="s">
        <v>9</v>
      </c>
      <c r="K7" s="1519" t="s">
        <v>1229</v>
      </c>
      <c r="L7" s="1519"/>
      <c r="M7" s="1521" t="s">
        <v>1230</v>
      </c>
      <c r="N7" s="1522"/>
      <c r="O7" s="1520" t="s">
        <v>1231</v>
      </c>
      <c r="P7" s="1520"/>
    </row>
    <row r="8" spans="1:18" ht="18.75" x14ac:dyDescent="0.2">
      <c r="A8" s="1526"/>
      <c r="B8" s="1528"/>
      <c r="C8" s="1184" t="s">
        <v>1213</v>
      </c>
      <c r="D8" s="1184" t="s">
        <v>1096</v>
      </c>
      <c r="E8" s="1184" t="s">
        <v>1213</v>
      </c>
      <c r="F8" s="1184" t="s">
        <v>1096</v>
      </c>
      <c r="G8" s="1528"/>
      <c r="H8" s="1184" t="s">
        <v>1213</v>
      </c>
      <c r="I8" s="1184" t="s">
        <v>1096</v>
      </c>
      <c r="J8" s="1531"/>
      <c r="K8" s="1184" t="s">
        <v>1213</v>
      </c>
      <c r="L8" s="1184" t="s">
        <v>1096</v>
      </c>
      <c r="M8" s="1184" t="s">
        <v>1213</v>
      </c>
      <c r="N8" s="1184" t="s">
        <v>1096</v>
      </c>
      <c r="O8" s="1184" t="s">
        <v>1213</v>
      </c>
      <c r="P8" s="1184" t="s">
        <v>1096</v>
      </c>
    </row>
    <row r="9" spans="1:18" ht="18.75" x14ac:dyDescent="0.25">
      <c r="A9" s="1185">
        <v>1</v>
      </c>
      <c r="B9" s="1186">
        <v>2</v>
      </c>
      <c r="C9" s="1186">
        <v>3</v>
      </c>
      <c r="D9" s="1186">
        <v>4</v>
      </c>
      <c r="E9" s="1184">
        <v>5</v>
      </c>
      <c r="F9" s="1184">
        <v>6</v>
      </c>
      <c r="G9" s="1184" t="s">
        <v>1241</v>
      </c>
      <c r="H9" s="1184">
        <v>8</v>
      </c>
      <c r="I9" s="1184">
        <v>9</v>
      </c>
      <c r="J9" s="1184" t="s">
        <v>1242</v>
      </c>
      <c r="K9" s="1187">
        <v>11</v>
      </c>
      <c r="L9" s="1187">
        <v>12</v>
      </c>
      <c r="M9" s="1187">
        <v>13</v>
      </c>
      <c r="N9" s="1187">
        <v>14</v>
      </c>
      <c r="O9" s="1188" t="s">
        <v>1243</v>
      </c>
      <c r="P9" s="1188" t="s">
        <v>1244</v>
      </c>
    </row>
    <row r="10" spans="1:18" ht="37.5" x14ac:dyDescent="0.3">
      <c r="A10" s="1188">
        <v>1</v>
      </c>
      <c r="B10" s="1189" t="s">
        <v>1205</v>
      </c>
      <c r="C10" s="1189"/>
      <c r="D10" s="1189"/>
      <c r="E10" s="1190"/>
      <c r="F10" s="1190"/>
      <c r="G10" s="1191">
        <f>E10+F10</f>
        <v>0</v>
      </c>
      <c r="H10" s="1190"/>
      <c r="I10" s="1190"/>
      <c r="J10" s="1191">
        <f>H10+I10</f>
        <v>0</v>
      </c>
      <c r="K10" s="1187"/>
      <c r="L10" s="1187"/>
      <c r="M10" s="1187"/>
      <c r="N10" s="1187"/>
      <c r="O10" s="1192">
        <f>+C10+E10-H10-K10-M10</f>
        <v>0</v>
      </c>
      <c r="P10" s="1192">
        <f>D10+F10-I10-L10-N10</f>
        <v>0</v>
      </c>
    </row>
    <row r="11" spans="1:18" ht="56.25" x14ac:dyDescent="0.3">
      <c r="A11" s="1188">
        <v>2</v>
      </c>
      <c r="B11" s="1189" t="s">
        <v>1209</v>
      </c>
      <c r="C11" s="1189"/>
      <c r="D11" s="1189"/>
      <c r="E11" s="1190"/>
      <c r="F11" s="1190"/>
      <c r="G11" s="1191">
        <f t="shared" ref="G11:G15" si="0">E11+F11</f>
        <v>0</v>
      </c>
      <c r="H11" s="1190"/>
      <c r="I11" s="1190"/>
      <c r="J11" s="1191">
        <f t="shared" ref="J11:J15" si="1">H11+I11</f>
        <v>0</v>
      </c>
      <c r="K11" s="1187"/>
      <c r="L11" s="1187"/>
      <c r="M11" s="1187"/>
      <c r="N11" s="1187"/>
      <c r="O11" s="1192">
        <f t="shared" ref="O11:O15" si="2">+C11+E11-H11-K11-M11</f>
        <v>0</v>
      </c>
      <c r="P11" s="1192">
        <f t="shared" ref="P11:P15" si="3">D11+F11-I11-L11-N11</f>
        <v>0</v>
      </c>
    </row>
    <row r="12" spans="1:18" ht="56.25" x14ac:dyDescent="0.3">
      <c r="A12" s="1188">
        <v>3</v>
      </c>
      <c r="B12" s="1189" t="s">
        <v>1206</v>
      </c>
      <c r="C12" s="1189"/>
      <c r="D12" s="1189"/>
      <c r="E12" s="1190"/>
      <c r="F12" s="1190"/>
      <c r="G12" s="1191">
        <f t="shared" si="0"/>
        <v>0</v>
      </c>
      <c r="H12" s="1190"/>
      <c r="I12" s="1190"/>
      <c r="J12" s="1191">
        <f t="shared" si="1"/>
        <v>0</v>
      </c>
      <c r="K12" s="1187"/>
      <c r="L12" s="1187"/>
      <c r="M12" s="1187"/>
      <c r="N12" s="1187"/>
      <c r="O12" s="1192">
        <f t="shared" si="2"/>
        <v>0</v>
      </c>
      <c r="P12" s="1192">
        <f t="shared" si="3"/>
        <v>0</v>
      </c>
    </row>
    <row r="13" spans="1:18" ht="56.25" x14ac:dyDescent="0.3">
      <c r="A13" s="1188">
        <v>4</v>
      </c>
      <c r="B13" s="1189" t="s">
        <v>1207</v>
      </c>
      <c r="C13" s="1189"/>
      <c r="D13" s="1189"/>
      <c r="E13" s="1190"/>
      <c r="F13" s="1190"/>
      <c r="G13" s="1191">
        <f t="shared" si="0"/>
        <v>0</v>
      </c>
      <c r="H13" s="1190"/>
      <c r="I13" s="1190"/>
      <c r="J13" s="1191">
        <f t="shared" si="1"/>
        <v>0</v>
      </c>
      <c r="K13" s="1187"/>
      <c r="L13" s="1187"/>
      <c r="M13" s="1187"/>
      <c r="N13" s="1187"/>
      <c r="O13" s="1192">
        <f t="shared" si="2"/>
        <v>0</v>
      </c>
      <c r="P13" s="1192">
        <f t="shared" si="3"/>
        <v>0</v>
      </c>
    </row>
    <row r="14" spans="1:18" ht="18.75" x14ac:dyDescent="0.3">
      <c r="A14" s="1188">
        <v>5</v>
      </c>
      <c r="B14" s="1189" t="s">
        <v>1208</v>
      </c>
      <c r="C14" s="1189"/>
      <c r="D14" s="1189"/>
      <c r="E14" s="1190"/>
      <c r="F14" s="1190"/>
      <c r="G14" s="1191">
        <f t="shared" si="0"/>
        <v>0</v>
      </c>
      <c r="H14" s="1190"/>
      <c r="I14" s="1190"/>
      <c r="J14" s="1191">
        <f t="shared" si="1"/>
        <v>0</v>
      </c>
      <c r="K14" s="1187"/>
      <c r="L14" s="1187"/>
      <c r="M14" s="1187"/>
      <c r="N14" s="1187"/>
      <c r="O14" s="1192">
        <f t="shared" si="2"/>
        <v>0</v>
      </c>
      <c r="P14" s="1192">
        <f t="shared" si="3"/>
        <v>0</v>
      </c>
    </row>
    <row r="15" spans="1:18" ht="75" x14ac:dyDescent="0.3">
      <c r="A15" s="1188">
        <v>6</v>
      </c>
      <c r="B15" s="1189" t="s">
        <v>1248</v>
      </c>
      <c r="C15" s="1189"/>
      <c r="D15" s="1189"/>
      <c r="E15" s="1190"/>
      <c r="F15" s="1190"/>
      <c r="G15" s="1191">
        <f t="shared" si="0"/>
        <v>0</v>
      </c>
      <c r="H15" s="1190"/>
      <c r="I15" s="1190"/>
      <c r="J15" s="1191">
        <f t="shared" si="1"/>
        <v>0</v>
      </c>
      <c r="K15" s="1187"/>
      <c r="L15" s="1187"/>
      <c r="M15" s="1187"/>
      <c r="N15" s="1187"/>
      <c r="O15" s="1192">
        <f t="shared" si="2"/>
        <v>0</v>
      </c>
      <c r="P15" s="1192">
        <f t="shared" si="3"/>
        <v>0</v>
      </c>
    </row>
    <row r="16" spans="1:18" ht="18.75" x14ac:dyDescent="0.3">
      <c r="A16" s="1188"/>
      <c r="B16" s="1189" t="s">
        <v>9</v>
      </c>
      <c r="C16" s="1191">
        <f>SUM(C10:C15)</f>
        <v>0</v>
      </c>
      <c r="D16" s="1191">
        <f>SUM(D10:D15)</f>
        <v>0</v>
      </c>
      <c r="E16" s="1191">
        <f>SUM(E10:E15)</f>
        <v>0</v>
      </c>
      <c r="F16" s="1191">
        <f t="shared" ref="F16:P16" si="4">SUM(F10:F15)</f>
        <v>0</v>
      </c>
      <c r="G16" s="1191">
        <f t="shared" si="4"/>
        <v>0</v>
      </c>
      <c r="H16" s="1191">
        <f t="shared" si="4"/>
        <v>0</v>
      </c>
      <c r="I16" s="1191">
        <f t="shared" si="4"/>
        <v>0</v>
      </c>
      <c r="J16" s="1191">
        <f t="shared" si="4"/>
        <v>0</v>
      </c>
      <c r="K16" s="1191">
        <f t="shared" si="4"/>
        <v>0</v>
      </c>
      <c r="L16" s="1191">
        <f t="shared" si="4"/>
        <v>0</v>
      </c>
      <c r="M16" s="1191">
        <f t="shared" si="4"/>
        <v>0</v>
      </c>
      <c r="N16" s="1191">
        <f t="shared" si="4"/>
        <v>0</v>
      </c>
      <c r="O16" s="1191">
        <f t="shared" si="4"/>
        <v>0</v>
      </c>
      <c r="P16" s="1191">
        <f t="shared" si="4"/>
        <v>0</v>
      </c>
    </row>
    <row r="19" spans="1:16" x14ac:dyDescent="0.2">
      <c r="A19" s="1518" t="s">
        <v>1245</v>
      </c>
      <c r="B19" s="1518"/>
      <c r="C19" s="1518"/>
      <c r="D19" s="1518"/>
      <c r="E19" s="1518"/>
      <c r="F19" s="1518"/>
      <c r="G19" s="1518"/>
      <c r="H19" s="1518"/>
      <c r="I19" s="1518"/>
      <c r="J19" s="1518"/>
      <c r="K19" s="1518"/>
      <c r="L19" s="1518"/>
      <c r="M19" s="1518"/>
      <c r="N19" s="1518"/>
      <c r="O19" s="1518"/>
      <c r="P19" s="1518"/>
    </row>
  </sheetData>
  <mergeCells count="16">
    <mergeCell ref="A19:P19"/>
    <mergeCell ref="K7:L7"/>
    <mergeCell ref="O7:P7"/>
    <mergeCell ref="M7:N7"/>
    <mergeCell ref="A1:P1"/>
    <mergeCell ref="A6:P6"/>
    <mergeCell ref="A7:A8"/>
    <mergeCell ref="B7:B8"/>
    <mergeCell ref="E7:F7"/>
    <mergeCell ref="H7:I7"/>
    <mergeCell ref="G7:G8"/>
    <mergeCell ref="J7:J8"/>
    <mergeCell ref="B5:P5"/>
    <mergeCell ref="A2:P2"/>
    <mergeCell ref="A3:P3"/>
    <mergeCell ref="C7:D7"/>
  </mergeCells>
  <printOptions horizontalCentered="1" verticalCentered="1"/>
  <pageMargins left="0" right="0" top="0" bottom="0" header="0.35433070866141736" footer="0.31496062992125984"/>
  <pageSetup paperSize="9" scale="60" orientation="landscape" r:id="rId1"/>
  <headerFooter alignWithMargins="0"/>
  <colBreaks count="1" manualBreakCount="1">
    <brk id="16" max="1048575" man="1"/>
  </colBreaks>
  <ignoredErrors>
    <ignoredError sqref="E16:F16 H16:P16 C16:D16" formulaRange="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19"/>
  <sheetViews>
    <sheetView view="pageBreakPreview" zoomScale="130" zoomScaleNormal="145" zoomScaleSheetLayoutView="130" workbookViewId="0">
      <selection activeCell="F20" sqref="F20"/>
    </sheetView>
  </sheetViews>
  <sheetFormatPr defaultRowHeight="15" x14ac:dyDescent="0.2"/>
  <cols>
    <col min="1" max="1" width="38.85546875" style="29" customWidth="1"/>
    <col min="2" max="2" width="14.7109375" style="29" customWidth="1"/>
    <col min="3" max="3" width="25.5703125" style="29" customWidth="1"/>
    <col min="4" max="16384" width="9.140625" style="29"/>
  </cols>
  <sheetData>
    <row r="1" spans="1:13" ht="17.25" x14ac:dyDescent="0.2">
      <c r="A1" s="948"/>
      <c r="B1" s="1069" t="s">
        <v>207</v>
      </c>
      <c r="C1" s="950"/>
      <c r="D1" s="950"/>
      <c r="E1" s="950"/>
      <c r="F1" s="950"/>
      <c r="G1" s="950"/>
      <c r="H1" s="950"/>
      <c r="I1" s="950"/>
      <c r="J1" s="950"/>
      <c r="K1" s="950"/>
      <c r="L1" s="950"/>
      <c r="M1" s="950"/>
    </row>
    <row r="2" spans="1:13" ht="17.25" x14ac:dyDescent="0.2">
      <c r="A2" s="1058"/>
      <c r="B2" s="1069" t="s">
        <v>1130</v>
      </c>
      <c r="C2" s="950"/>
      <c r="D2" s="950"/>
      <c r="E2" s="950"/>
      <c r="F2" s="950"/>
      <c r="G2" s="950"/>
      <c r="H2" s="950"/>
      <c r="I2" s="950"/>
      <c r="J2" s="950"/>
      <c r="K2" s="950"/>
      <c r="L2" s="950"/>
      <c r="M2" s="950"/>
    </row>
    <row r="3" spans="1:13" ht="21" customHeight="1" x14ac:dyDescent="0.25">
      <c r="C3" s="818" t="s">
        <v>827</v>
      </c>
    </row>
    <row r="4" spans="1:13" ht="21" customHeight="1" x14ac:dyDescent="0.25">
      <c r="C4" s="444"/>
    </row>
    <row r="5" spans="1:13" ht="15.75" x14ac:dyDescent="0.25">
      <c r="A5" s="1535" t="s">
        <v>828</v>
      </c>
      <c r="B5" s="1535"/>
      <c r="C5" s="1535"/>
      <c r="I5" s="1624"/>
    </row>
    <row r="6" spans="1:13" x14ac:dyDescent="0.2">
      <c r="C6" s="819" t="s">
        <v>829</v>
      </c>
      <c r="I6" s="1624"/>
    </row>
    <row r="7" spans="1:13" x14ac:dyDescent="0.2">
      <c r="A7" s="820"/>
      <c r="B7" s="821"/>
      <c r="C7" s="822"/>
    </row>
    <row r="8" spans="1:13" ht="15.75" x14ac:dyDescent="0.25">
      <c r="A8" s="823" t="s">
        <v>830</v>
      </c>
      <c r="B8" s="1623"/>
      <c r="C8" s="825"/>
      <c r="D8" s="824"/>
    </row>
    <row r="9" spans="1:13" x14ac:dyDescent="0.2">
      <c r="A9" s="826" t="s">
        <v>831</v>
      </c>
      <c r="B9" s="824"/>
      <c r="C9" s="827"/>
      <c r="D9" s="824"/>
    </row>
    <row r="10" spans="1:13" x14ac:dyDescent="0.2">
      <c r="A10" s="828"/>
      <c r="B10" s="824"/>
      <c r="C10" s="825"/>
      <c r="D10" s="824"/>
    </row>
    <row r="11" spans="1:13" ht="15.75" x14ac:dyDescent="0.25">
      <c r="A11" s="823" t="s">
        <v>832</v>
      </c>
      <c r="B11" s="824"/>
      <c r="C11" s="825"/>
      <c r="D11" s="824"/>
    </row>
    <row r="12" spans="1:13" x14ac:dyDescent="0.2">
      <c r="A12" s="826" t="s">
        <v>833</v>
      </c>
      <c r="B12" s="824"/>
      <c r="C12" s="827"/>
      <c r="D12" s="824"/>
    </row>
    <row r="13" spans="1:13" ht="45.75" customHeight="1" x14ac:dyDescent="0.2">
      <c r="A13" s="829"/>
      <c r="B13" s="1625"/>
      <c r="C13" s="830"/>
      <c r="D13" s="824"/>
    </row>
    <row r="15" spans="1:13" x14ac:dyDescent="0.2">
      <c r="A15" s="1536" t="s">
        <v>834</v>
      </c>
      <c r="B15" s="1536"/>
      <c r="C15" s="1536"/>
    </row>
    <row r="17" spans="1:4" x14ac:dyDescent="0.2">
      <c r="B17" s="1624"/>
    </row>
    <row r="19" spans="1:4" x14ac:dyDescent="0.2">
      <c r="A19" s="1282" t="s">
        <v>1245</v>
      </c>
      <c r="B19" s="1282"/>
      <c r="C19" s="1282"/>
      <c r="D19" s="1282"/>
    </row>
  </sheetData>
  <mergeCells count="3">
    <mergeCell ref="A5:C5"/>
    <mergeCell ref="A15:C15"/>
    <mergeCell ref="A19:D19"/>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41"/>
  <sheetViews>
    <sheetView view="pageBreakPreview" zoomScale="85" zoomScaleSheetLayoutView="85" workbookViewId="0">
      <selection activeCell="F20" sqref="F20"/>
    </sheetView>
  </sheetViews>
  <sheetFormatPr defaultColWidth="11" defaultRowHeight="12.75" x14ac:dyDescent="0.2"/>
  <cols>
    <col min="1" max="1" width="5.28515625" style="317" customWidth="1"/>
    <col min="2" max="2" width="33" style="317" customWidth="1"/>
    <col min="3" max="3" width="17" style="317" customWidth="1"/>
    <col min="4" max="4" width="26.42578125" style="317" customWidth="1"/>
    <col min="5" max="5" width="24.140625" style="585" bestFit="1" customWidth="1"/>
    <col min="6" max="7" width="20.42578125" style="317" customWidth="1"/>
    <col min="8" max="16384" width="11" style="317"/>
  </cols>
  <sheetData>
    <row r="1" spans="1:9" ht="15.75" x14ac:dyDescent="0.25">
      <c r="G1" s="524" t="s">
        <v>835</v>
      </c>
    </row>
    <row r="2" spans="1:9" ht="18.75" x14ac:dyDescent="0.2">
      <c r="A2" s="1538" t="s">
        <v>207</v>
      </c>
      <c r="B2" s="1538"/>
      <c r="C2" s="1538"/>
      <c r="D2" s="1538"/>
      <c r="E2" s="1538"/>
      <c r="F2" s="1538"/>
      <c r="G2" s="1538"/>
    </row>
    <row r="3" spans="1:9" ht="18.75" x14ac:dyDescent="0.2">
      <c r="A3" s="1538" t="s">
        <v>1130</v>
      </c>
      <c r="B3" s="1538"/>
      <c r="C3" s="1538"/>
      <c r="D3" s="1538"/>
      <c r="E3" s="1538"/>
      <c r="F3" s="1538"/>
      <c r="G3" s="1538"/>
    </row>
    <row r="4" spans="1:9" ht="20.25" customHeight="1" x14ac:dyDescent="0.3">
      <c r="A4" s="1539" t="s">
        <v>1158</v>
      </c>
      <c r="B4" s="1539"/>
      <c r="C4" s="1539"/>
      <c r="D4" s="1539"/>
      <c r="E4" s="1539"/>
      <c r="F4" s="1539"/>
      <c r="G4" s="1539"/>
    </row>
    <row r="5" spans="1:9" ht="13.5" thickBot="1" x14ac:dyDescent="0.25">
      <c r="A5" s="831"/>
      <c r="I5" s="1622"/>
    </row>
    <row r="6" spans="1:9" ht="15.75" x14ac:dyDescent="0.25">
      <c r="A6" s="832" t="s">
        <v>545</v>
      </c>
      <c r="B6" s="832" t="s">
        <v>836</v>
      </c>
      <c r="C6" s="832" t="s">
        <v>837</v>
      </c>
      <c r="D6" s="832" t="s">
        <v>838</v>
      </c>
      <c r="E6" s="832" t="s">
        <v>123</v>
      </c>
      <c r="F6" s="832" t="s">
        <v>839</v>
      </c>
      <c r="G6" s="832" t="s">
        <v>840</v>
      </c>
      <c r="I6" s="1622"/>
    </row>
    <row r="7" spans="1:9" ht="15.75" x14ac:dyDescent="0.25">
      <c r="A7" s="833"/>
      <c r="B7" s="833" t="s">
        <v>841</v>
      </c>
      <c r="C7" s="833" t="s">
        <v>842</v>
      </c>
      <c r="D7" s="833" t="s">
        <v>843</v>
      </c>
      <c r="E7" s="833" t="s">
        <v>726</v>
      </c>
      <c r="F7" s="833" t="s">
        <v>844</v>
      </c>
      <c r="G7" s="833" t="s">
        <v>845</v>
      </c>
    </row>
    <row r="8" spans="1:9" ht="15.75" x14ac:dyDescent="0.25">
      <c r="A8" s="834"/>
      <c r="B8" s="1621"/>
      <c r="C8" s="833" t="s">
        <v>846</v>
      </c>
      <c r="D8" s="833" t="s">
        <v>847</v>
      </c>
      <c r="E8" s="834"/>
      <c r="F8" s="833" t="s">
        <v>848</v>
      </c>
      <c r="G8" s="833" t="s">
        <v>849</v>
      </c>
    </row>
    <row r="9" spans="1:9" ht="15.75" x14ac:dyDescent="0.25">
      <c r="A9" s="835"/>
      <c r="B9" s="835"/>
      <c r="C9" s="836" t="s">
        <v>850</v>
      </c>
      <c r="D9" s="835"/>
      <c r="E9" s="835"/>
      <c r="F9" s="836" t="s">
        <v>851</v>
      </c>
      <c r="G9" s="836" t="s">
        <v>852</v>
      </c>
    </row>
    <row r="10" spans="1:9" ht="15.75" x14ac:dyDescent="0.25">
      <c r="A10" s="837" t="s">
        <v>383</v>
      </c>
      <c r="B10" s="762" t="s">
        <v>358</v>
      </c>
      <c r="C10" s="837"/>
      <c r="D10" s="762"/>
      <c r="E10" s="763"/>
      <c r="F10" s="762"/>
      <c r="G10" s="837"/>
    </row>
    <row r="11" spans="1:9" ht="15.75" x14ac:dyDescent="0.25">
      <c r="A11" s="838">
        <v>1</v>
      </c>
      <c r="B11" s="762"/>
      <c r="C11" s="838"/>
      <c r="D11" s="837"/>
      <c r="E11" s="839"/>
      <c r="F11" s="837"/>
      <c r="G11" s="840"/>
    </row>
    <row r="12" spans="1:9" ht="15.75" x14ac:dyDescent="0.25">
      <c r="A12" s="838">
        <v>2</v>
      </c>
      <c r="B12" s="503"/>
      <c r="C12" s="838"/>
      <c r="D12" s="837"/>
      <c r="E12" s="841"/>
      <c r="F12" s="837"/>
      <c r="G12" s="840"/>
    </row>
    <row r="13" spans="1:9" ht="15.75" x14ac:dyDescent="0.25">
      <c r="A13" s="838">
        <v>3</v>
      </c>
      <c r="B13" s="1620"/>
      <c r="C13" s="838"/>
      <c r="D13" s="837"/>
      <c r="E13" s="839"/>
      <c r="F13" s="837"/>
      <c r="G13" s="842"/>
    </row>
    <row r="14" spans="1:9" ht="15.75" x14ac:dyDescent="0.25">
      <c r="A14" s="838">
        <v>4</v>
      </c>
      <c r="B14" s="503"/>
      <c r="C14" s="838"/>
      <c r="D14" s="837"/>
      <c r="E14" s="839"/>
      <c r="F14" s="837"/>
      <c r="G14" s="842"/>
    </row>
    <row r="15" spans="1:9" ht="15.75" x14ac:dyDescent="0.25">
      <c r="A15" s="838">
        <v>5</v>
      </c>
      <c r="B15" s="503"/>
      <c r="C15" s="838"/>
      <c r="D15" s="837"/>
      <c r="E15" s="839"/>
      <c r="F15" s="837"/>
      <c r="G15" s="842"/>
    </row>
    <row r="16" spans="1:9" ht="15.75" x14ac:dyDescent="0.25">
      <c r="A16" s="838"/>
      <c r="B16" s="503"/>
      <c r="C16" s="838"/>
      <c r="D16" s="837"/>
      <c r="E16" s="839"/>
      <c r="F16" s="837"/>
      <c r="G16" s="842"/>
    </row>
    <row r="17" spans="1:7" ht="15.75" x14ac:dyDescent="0.25">
      <c r="A17" s="837"/>
      <c r="B17" s="863"/>
      <c r="C17" s="837"/>
      <c r="D17" s="758">
        <f>SUM(D9:D16)</f>
        <v>0</v>
      </c>
      <c r="E17" s="843">
        <f>SUM(E11:E15)</f>
        <v>0</v>
      </c>
      <c r="F17" s="837"/>
      <c r="G17" s="837"/>
    </row>
    <row r="18" spans="1:7" ht="15.75" x14ac:dyDescent="0.25">
      <c r="A18" s="837"/>
      <c r="B18" s="762"/>
      <c r="C18" s="837"/>
      <c r="D18" s="762"/>
      <c r="E18" s="763"/>
      <c r="F18" s="837"/>
      <c r="G18" s="837"/>
    </row>
    <row r="19" spans="1:7" ht="15.75" x14ac:dyDescent="0.25">
      <c r="A19" s="837" t="s">
        <v>378</v>
      </c>
      <c r="B19" s="762" t="s">
        <v>382</v>
      </c>
      <c r="C19" s="837"/>
      <c r="D19" s="837"/>
      <c r="E19" s="763"/>
      <c r="F19" s="837"/>
      <c r="G19" s="837"/>
    </row>
    <row r="20" spans="1:7" ht="15.75" x14ac:dyDescent="0.25">
      <c r="A20" s="837">
        <v>1</v>
      </c>
      <c r="B20" s="762"/>
      <c r="C20" s="838"/>
      <c r="D20" s="837"/>
      <c r="E20" s="844"/>
      <c r="F20" s="837"/>
      <c r="G20" s="840"/>
    </row>
    <row r="21" spans="1:7" ht="15.75" x14ac:dyDescent="0.25">
      <c r="A21" s="837">
        <v>2</v>
      </c>
      <c r="B21" s="762"/>
      <c r="C21" s="838"/>
      <c r="D21" s="837"/>
      <c r="E21" s="844"/>
      <c r="F21" s="837"/>
      <c r="G21" s="840"/>
    </row>
    <row r="22" spans="1:7" ht="15.75" x14ac:dyDescent="0.25">
      <c r="A22" s="837">
        <v>3</v>
      </c>
      <c r="B22" s="762"/>
      <c r="C22" s="838"/>
      <c r="D22" s="837"/>
      <c r="E22" s="844"/>
      <c r="F22" s="837"/>
      <c r="G22" s="842"/>
    </row>
    <row r="23" spans="1:7" ht="15.75" x14ac:dyDescent="0.25">
      <c r="A23" s="837">
        <v>4</v>
      </c>
      <c r="B23" s="762"/>
      <c r="C23" s="838"/>
      <c r="D23" s="837"/>
      <c r="E23" s="844"/>
      <c r="F23" s="837"/>
      <c r="G23" s="842"/>
    </row>
    <row r="24" spans="1:7" ht="15.75" x14ac:dyDescent="0.25">
      <c r="A24" s="837">
        <v>5</v>
      </c>
      <c r="B24" s="762"/>
      <c r="C24" s="838"/>
      <c r="D24" s="837"/>
      <c r="E24" s="763"/>
      <c r="F24" s="837"/>
      <c r="G24" s="840"/>
    </row>
    <row r="25" spans="1:7" ht="15.75" x14ac:dyDescent="0.25">
      <c r="A25" s="837"/>
      <c r="B25" s="762"/>
      <c r="C25" s="837"/>
      <c r="D25" s="837"/>
      <c r="E25" s="763"/>
      <c r="F25" s="762"/>
      <c r="G25" s="837"/>
    </row>
    <row r="26" spans="1:7" ht="15.75" x14ac:dyDescent="0.25">
      <c r="A26" s="837"/>
      <c r="B26" s="762"/>
      <c r="C26" s="837"/>
      <c r="D26" s="758" t="s">
        <v>9</v>
      </c>
      <c r="E26" s="843">
        <f>SUM(E20:E25)</f>
        <v>0</v>
      </c>
      <c r="F26" s="762"/>
      <c r="G26" s="837"/>
    </row>
    <row r="27" spans="1:7" ht="15.75" x14ac:dyDescent="0.25">
      <c r="A27" s="837"/>
      <c r="B27" s="762"/>
      <c r="C27" s="837"/>
      <c r="D27" s="762"/>
      <c r="E27" s="763"/>
      <c r="F27" s="762"/>
      <c r="G27" s="837"/>
    </row>
    <row r="28" spans="1:7" ht="15.75" x14ac:dyDescent="0.25">
      <c r="A28" s="837" t="s">
        <v>853</v>
      </c>
      <c r="B28" s="762" t="s">
        <v>854</v>
      </c>
      <c r="C28" s="837"/>
      <c r="D28" s="762"/>
      <c r="E28" s="763"/>
      <c r="F28" s="762"/>
      <c r="G28" s="837"/>
    </row>
    <row r="29" spans="1:7" ht="15.75" x14ac:dyDescent="0.25">
      <c r="A29" s="837"/>
      <c r="B29" s="762"/>
      <c r="C29" s="837"/>
      <c r="D29" s="762"/>
      <c r="E29" s="763"/>
      <c r="F29" s="762"/>
      <c r="G29" s="837"/>
    </row>
    <row r="30" spans="1:7" ht="15.75" x14ac:dyDescent="0.25">
      <c r="A30" s="838"/>
      <c r="B30" s="503"/>
      <c r="C30" s="838"/>
      <c r="D30" s="758"/>
      <c r="E30" s="843"/>
      <c r="F30" s="503"/>
      <c r="G30" s="503"/>
    </row>
    <row r="31" spans="1:7" ht="15.75" x14ac:dyDescent="0.25">
      <c r="A31" s="837"/>
      <c r="B31" s="762"/>
      <c r="C31" s="837"/>
      <c r="D31" s="762"/>
      <c r="E31" s="763"/>
      <c r="F31" s="762"/>
      <c r="G31" s="837"/>
    </row>
    <row r="32" spans="1:7" ht="15.75" x14ac:dyDescent="0.25">
      <c r="A32" s="837"/>
      <c r="B32" s="762"/>
      <c r="C32" s="837"/>
      <c r="D32" s="762"/>
      <c r="E32" s="763"/>
      <c r="F32" s="762"/>
      <c r="G32" s="837"/>
    </row>
    <row r="33" spans="1:7" ht="15.75" x14ac:dyDescent="0.25">
      <c r="A33" s="838"/>
      <c r="B33" s="503"/>
      <c r="C33" s="838"/>
      <c r="D33" s="503"/>
      <c r="E33" s="763"/>
      <c r="F33" s="503"/>
      <c r="G33" s="503"/>
    </row>
    <row r="34" spans="1:7" ht="15.75" x14ac:dyDescent="0.25">
      <c r="A34" s="838"/>
      <c r="B34" s="503"/>
      <c r="C34" s="838"/>
      <c r="D34" s="758" t="s">
        <v>9</v>
      </c>
      <c r="E34" s="843">
        <f>SUM(E30:E33)</f>
        <v>0</v>
      </c>
      <c r="F34" s="503"/>
      <c r="G34" s="503"/>
    </row>
    <row r="35" spans="1:7" ht="15.75" x14ac:dyDescent="0.25">
      <c r="A35" s="762"/>
      <c r="B35" s="758" t="s">
        <v>1164</v>
      </c>
      <c r="C35" s="845"/>
      <c r="D35" s="845"/>
      <c r="E35" s="763">
        <f>E26+E17+E34</f>
        <v>0</v>
      </c>
      <c r="F35" s="845"/>
      <c r="G35" s="845"/>
    </row>
    <row r="36" spans="1:7" x14ac:dyDescent="0.2">
      <c r="A36" s="846"/>
      <c r="B36" s="846"/>
      <c r="C36" s="847"/>
      <c r="D36" s="847"/>
      <c r="E36" s="848"/>
      <c r="F36" s="847"/>
      <c r="G36" s="847"/>
    </row>
    <row r="37" spans="1:7" x14ac:dyDescent="0.2">
      <c r="A37" s="1540"/>
      <c r="B37" s="1540"/>
      <c r="C37" s="1540"/>
      <c r="D37" s="1540"/>
      <c r="E37" s="1540"/>
      <c r="F37" s="1540"/>
      <c r="G37" s="1540"/>
    </row>
    <row r="38" spans="1:7" ht="15.75" x14ac:dyDescent="0.25">
      <c r="A38" s="1537" t="s">
        <v>1245</v>
      </c>
      <c r="B38" s="1537"/>
      <c r="C38" s="1537"/>
      <c r="D38" s="1537"/>
      <c r="E38" s="1537"/>
      <c r="F38" s="1537"/>
      <c r="G38" s="1537"/>
    </row>
    <row r="39" spans="1:7" x14ac:dyDescent="0.2">
      <c r="A39" s="846"/>
      <c r="B39" s="846"/>
      <c r="C39" s="847"/>
      <c r="D39" s="847"/>
      <c r="E39" s="848"/>
      <c r="F39" s="847"/>
      <c r="G39" s="847"/>
    </row>
    <row r="40" spans="1:7" x14ac:dyDescent="0.2">
      <c r="B40" s="846"/>
      <c r="C40" s="76"/>
      <c r="D40" s="849"/>
      <c r="E40" s="850"/>
    </row>
    <row r="41" spans="1:7" x14ac:dyDescent="0.2">
      <c r="B41" s="76"/>
      <c r="C41" s="76"/>
      <c r="D41" s="76"/>
      <c r="E41" s="850"/>
    </row>
  </sheetData>
  <mergeCells count="5">
    <mergeCell ref="A38:G38"/>
    <mergeCell ref="A2:G2"/>
    <mergeCell ref="A3:G3"/>
    <mergeCell ref="A4:G4"/>
    <mergeCell ref="A37:G37"/>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53"/>
  <sheetViews>
    <sheetView view="pageBreakPreview" zoomScale="85" zoomScaleNormal="85" zoomScaleSheetLayoutView="85" workbookViewId="0">
      <selection activeCell="G27" sqref="G27"/>
    </sheetView>
  </sheetViews>
  <sheetFormatPr defaultColWidth="11" defaultRowHeight="15.75" x14ac:dyDescent="0.25"/>
  <cols>
    <col min="1" max="1" width="5.28515625" style="498" customWidth="1"/>
    <col min="2" max="2" width="59.140625" style="498" customWidth="1"/>
    <col min="3" max="3" width="24.7109375" style="498" customWidth="1"/>
    <col min="4" max="4" width="19.140625" style="498" customWidth="1"/>
    <col min="5" max="5" width="20.140625" style="498" customWidth="1"/>
    <col min="6" max="6" width="21" style="498" customWidth="1"/>
    <col min="7" max="7" width="21.140625" style="498" customWidth="1"/>
    <col min="8" max="8" width="14.42578125" style="498" customWidth="1"/>
    <col min="9" max="9" width="20.7109375" style="498" customWidth="1"/>
    <col min="10" max="10" width="17.85546875" style="498" customWidth="1"/>
    <col min="11" max="11" width="28.140625" style="498" customWidth="1"/>
    <col min="12" max="12" width="1.85546875" style="498" customWidth="1"/>
    <col min="13" max="13" width="16.7109375" style="498" customWidth="1"/>
    <col min="14" max="14" width="1.85546875" style="498" customWidth="1"/>
    <col min="15" max="15" width="5.28515625" style="498" customWidth="1"/>
    <col min="16" max="16" width="25.85546875" style="498" customWidth="1"/>
    <col min="17" max="17" width="1.85546875" style="498" customWidth="1"/>
    <col min="18" max="18" width="16.7109375" style="498" customWidth="1"/>
    <col min="19" max="19" width="1.85546875" style="498" customWidth="1"/>
    <col min="20" max="16384" width="11" style="498"/>
  </cols>
  <sheetData>
    <row r="1" spans="1:9" x14ac:dyDescent="0.25">
      <c r="I1" s="773" t="s">
        <v>855</v>
      </c>
    </row>
    <row r="2" spans="1:9" ht="40.5" customHeight="1" x14ac:dyDescent="0.25">
      <c r="A2" s="1545" t="s">
        <v>207</v>
      </c>
      <c r="B2" s="1545"/>
      <c r="C2" s="1545"/>
      <c r="D2" s="1545"/>
      <c r="E2" s="1545"/>
      <c r="F2" s="1545"/>
      <c r="G2" s="1545"/>
      <c r="H2" s="1545"/>
      <c r="I2" s="1545"/>
    </row>
    <row r="3" spans="1:9" ht="18.75" x14ac:dyDescent="0.3">
      <c r="A3" s="1539" t="s">
        <v>1159</v>
      </c>
      <c r="B3" s="1539"/>
      <c r="C3" s="1539"/>
      <c r="D3" s="1539"/>
      <c r="E3" s="1539"/>
      <c r="F3" s="1539"/>
      <c r="G3" s="1539"/>
      <c r="H3" s="1539"/>
      <c r="I3" s="1539"/>
    </row>
    <row r="4" spans="1:9" x14ac:dyDescent="0.25">
      <c r="A4" s="851"/>
      <c r="B4" s="851"/>
      <c r="C4" s="851"/>
      <c r="D4" s="851"/>
      <c r="E4" s="851"/>
      <c r="F4" s="851"/>
      <c r="G4" s="851"/>
      <c r="H4" s="851"/>
      <c r="I4" s="851"/>
    </row>
    <row r="5" spans="1:9" ht="31.5" customHeight="1" x14ac:dyDescent="0.25">
      <c r="A5" s="1546" t="s">
        <v>856</v>
      </c>
      <c r="B5" s="1546" t="s">
        <v>857</v>
      </c>
      <c r="C5" s="1542" t="s">
        <v>1031</v>
      </c>
      <c r="D5" s="1542" t="s">
        <v>1160</v>
      </c>
      <c r="E5" s="1542" t="s">
        <v>9</v>
      </c>
      <c r="F5" s="1542" t="s">
        <v>1161</v>
      </c>
      <c r="G5" s="1542" t="s">
        <v>1162</v>
      </c>
      <c r="H5" s="1542" t="s">
        <v>983</v>
      </c>
      <c r="I5" s="1618" t="s">
        <v>1163</v>
      </c>
    </row>
    <row r="6" spans="1:9" x14ac:dyDescent="0.25">
      <c r="A6" s="1547"/>
      <c r="B6" s="1547"/>
      <c r="C6" s="1543"/>
      <c r="D6" s="1543"/>
      <c r="E6" s="1543"/>
      <c r="F6" s="1543"/>
      <c r="G6" s="1543"/>
      <c r="H6" s="1549"/>
      <c r="I6" s="1619"/>
    </row>
    <row r="7" spans="1:9" ht="22.5" customHeight="1" x14ac:dyDescent="0.25">
      <c r="A7" s="1548"/>
      <c r="B7" s="1548"/>
      <c r="C7" s="1544"/>
      <c r="D7" s="1544"/>
      <c r="E7" s="1544"/>
      <c r="F7" s="1544"/>
      <c r="G7" s="1544"/>
      <c r="H7" s="1550"/>
      <c r="I7" s="1544"/>
    </row>
    <row r="8" spans="1:9" x14ac:dyDescent="0.25">
      <c r="A8" s="852"/>
      <c r="B8" s="1617"/>
      <c r="C8" s="853">
        <v>1</v>
      </c>
      <c r="D8" s="853">
        <v>2</v>
      </c>
      <c r="E8" s="853" t="s">
        <v>858</v>
      </c>
      <c r="F8" s="853">
        <v>4</v>
      </c>
      <c r="G8" s="853">
        <v>5</v>
      </c>
      <c r="H8" s="853">
        <v>6</v>
      </c>
      <c r="I8" s="853" t="s">
        <v>984</v>
      </c>
    </row>
    <row r="9" spans="1:9" x14ac:dyDescent="0.25">
      <c r="A9" s="854" t="s">
        <v>247</v>
      </c>
      <c r="B9" s="855" t="s">
        <v>358</v>
      </c>
      <c r="C9" s="856"/>
      <c r="D9" s="856"/>
      <c r="E9" s="856"/>
      <c r="F9" s="856"/>
      <c r="G9" s="856"/>
      <c r="H9" s="856"/>
      <c r="I9" s="856"/>
    </row>
    <row r="10" spans="1:9" x14ac:dyDescent="0.25">
      <c r="A10" s="503"/>
      <c r="B10" s="762" t="s">
        <v>994</v>
      </c>
      <c r="C10" s="763"/>
      <c r="D10" s="856"/>
      <c r="E10" s="856">
        <f>+C10+D10</f>
        <v>0</v>
      </c>
      <c r="F10" s="857"/>
      <c r="G10" s="856"/>
      <c r="H10" s="856"/>
      <c r="I10" s="856">
        <f>+E10-G10-F10</f>
        <v>0</v>
      </c>
    </row>
    <row r="11" spans="1:9" x14ac:dyDescent="0.25">
      <c r="A11" s="503"/>
      <c r="B11" s="1717" t="s">
        <v>1202</v>
      </c>
      <c r="C11" s="763"/>
      <c r="D11" s="856"/>
      <c r="E11" s="856"/>
      <c r="F11" s="859"/>
      <c r="G11" s="856"/>
      <c r="H11" s="856"/>
      <c r="I11" s="856"/>
    </row>
    <row r="12" spans="1:9" x14ac:dyDescent="0.25">
      <c r="A12" s="503"/>
      <c r="B12" s="1717" t="s">
        <v>1203</v>
      </c>
      <c r="C12" s="763"/>
      <c r="D12" s="856"/>
      <c r="E12" s="856"/>
      <c r="F12" s="859"/>
      <c r="G12" s="856"/>
      <c r="H12" s="856"/>
      <c r="I12" s="856"/>
    </row>
    <row r="13" spans="1:9" x14ac:dyDescent="0.25">
      <c r="A13" s="503"/>
      <c r="B13" s="863"/>
      <c r="C13" s="763"/>
      <c r="D13" s="856"/>
      <c r="E13" s="856"/>
      <c r="F13" s="859"/>
      <c r="G13" s="856"/>
      <c r="H13" s="856"/>
      <c r="I13" s="856"/>
    </row>
    <row r="14" spans="1:9" x14ac:dyDescent="0.25">
      <c r="A14" s="503"/>
      <c r="B14" s="762" t="s">
        <v>859</v>
      </c>
      <c r="C14" s="858"/>
      <c r="D14" s="856"/>
      <c r="E14" s="856">
        <f>+C14+D14</f>
        <v>0</v>
      </c>
      <c r="F14" s="859"/>
      <c r="G14" s="858"/>
      <c r="H14" s="858"/>
      <c r="I14" s="858">
        <f>E14-F14-G14</f>
        <v>0</v>
      </c>
    </row>
    <row r="15" spans="1:9" x14ac:dyDescent="0.25">
      <c r="A15" s="503"/>
      <c r="C15" s="763"/>
      <c r="D15" s="856"/>
      <c r="E15" s="856"/>
      <c r="F15" s="856"/>
      <c r="G15" s="856"/>
      <c r="H15" s="856"/>
      <c r="I15" s="856"/>
    </row>
    <row r="16" spans="1:9" x14ac:dyDescent="0.25">
      <c r="A16" s="503"/>
      <c r="B16" s="855" t="s">
        <v>860</v>
      </c>
      <c r="C16" s="860">
        <f t="shared" ref="C16:I16" si="0">SUM(C10:C14)</f>
        <v>0</v>
      </c>
      <c r="D16" s="861">
        <f t="shared" si="0"/>
        <v>0</v>
      </c>
      <c r="E16" s="861">
        <f t="shared" si="0"/>
        <v>0</v>
      </c>
      <c r="F16" s="861">
        <f t="shared" si="0"/>
        <v>0</v>
      </c>
      <c r="G16" s="861">
        <f t="shared" si="0"/>
        <v>0</v>
      </c>
      <c r="H16" s="861"/>
      <c r="I16" s="861">
        <f t="shared" si="0"/>
        <v>0</v>
      </c>
    </row>
    <row r="17" spans="1:9" x14ac:dyDescent="0.25">
      <c r="A17" s="503"/>
      <c r="B17" s="1620"/>
      <c r="C17" s="763"/>
      <c r="D17" s="856"/>
      <c r="E17" s="856"/>
      <c r="F17" s="856"/>
      <c r="G17" s="856"/>
      <c r="H17" s="856"/>
      <c r="I17" s="856"/>
    </row>
    <row r="18" spans="1:9" x14ac:dyDescent="0.25">
      <c r="A18" s="503"/>
      <c r="B18" s="503"/>
      <c r="C18" s="763"/>
      <c r="D18" s="856"/>
      <c r="E18" s="856"/>
      <c r="F18" s="856"/>
      <c r="G18" s="856"/>
      <c r="H18" s="856"/>
      <c r="I18" s="856"/>
    </row>
    <row r="19" spans="1:9" ht="19.5" customHeight="1" x14ac:dyDescent="0.25">
      <c r="A19" s="854" t="s">
        <v>248</v>
      </c>
      <c r="B19" s="855" t="s">
        <v>861</v>
      </c>
      <c r="C19" s="763"/>
      <c r="D19" s="763"/>
      <c r="F19" s="763"/>
      <c r="G19" s="763"/>
      <c r="H19" s="763"/>
      <c r="I19" s="503"/>
    </row>
    <row r="20" spans="1:9" ht="19.5" customHeight="1" x14ac:dyDescent="0.25">
      <c r="A20" s="854"/>
      <c r="B20" s="862" t="s">
        <v>862</v>
      </c>
      <c r="C20" s="763"/>
      <c r="D20" s="763">
        <f>SUM(D9:D19)</f>
        <v>0</v>
      </c>
      <c r="E20" s="763">
        <f>+C19+D19</f>
        <v>0</v>
      </c>
      <c r="F20" s="763"/>
      <c r="G20" s="763"/>
      <c r="H20" s="763"/>
      <c r="I20" s="763">
        <f>+E20-F20-G20</f>
        <v>0</v>
      </c>
    </row>
    <row r="21" spans="1:9" ht="19.5" customHeight="1" x14ac:dyDescent="0.25">
      <c r="A21" s="854"/>
      <c r="B21" s="863" t="s">
        <v>863</v>
      </c>
      <c r="C21" s="763"/>
      <c r="D21" s="763"/>
      <c r="E21" s="763">
        <f>+C20+D20</f>
        <v>0</v>
      </c>
      <c r="F21" s="763"/>
      <c r="G21" s="763"/>
      <c r="H21" s="763"/>
      <c r="I21" s="763">
        <f>+E21-F21-G21</f>
        <v>0</v>
      </c>
    </row>
    <row r="22" spans="1:9" ht="19.5" customHeight="1" x14ac:dyDescent="0.25">
      <c r="A22" s="854"/>
      <c r="B22" s="863" t="s">
        <v>864</v>
      </c>
      <c r="C22" s="763"/>
      <c r="D22" s="763"/>
      <c r="E22" s="763">
        <f>+C21+D21</f>
        <v>0</v>
      </c>
      <c r="F22" s="763"/>
      <c r="G22" s="763"/>
      <c r="H22" s="763"/>
      <c r="I22" s="763">
        <f>+E22-F22-G22</f>
        <v>0</v>
      </c>
    </row>
    <row r="23" spans="1:9" ht="19.5" customHeight="1" x14ac:dyDescent="0.25">
      <c r="A23" s="854"/>
      <c r="B23" s="863" t="s">
        <v>865</v>
      </c>
      <c r="C23" s="763"/>
      <c r="D23" s="763"/>
      <c r="E23" s="871">
        <f>+C22+D22</f>
        <v>0</v>
      </c>
      <c r="F23" s="763"/>
      <c r="G23" s="763"/>
      <c r="H23" s="763"/>
      <c r="I23" s="763">
        <f>+E23-F23-G23</f>
        <v>0</v>
      </c>
    </row>
    <row r="24" spans="1:9" ht="19.5" customHeight="1" x14ac:dyDescent="0.25">
      <c r="A24" s="854"/>
      <c r="B24" s="855" t="s">
        <v>866</v>
      </c>
      <c r="C24" s="763"/>
      <c r="D24" s="763"/>
      <c r="E24" s="763">
        <f>E20+E21+E22+E23</f>
        <v>0</v>
      </c>
      <c r="F24" s="763"/>
      <c r="G24" s="763"/>
      <c r="H24" s="763"/>
      <c r="I24" s="763">
        <f>I20+I21+I22+I23</f>
        <v>0</v>
      </c>
    </row>
    <row r="25" spans="1:9" x14ac:dyDescent="0.25">
      <c r="A25" s="837"/>
      <c r="B25" s="864"/>
      <c r="C25" s="763"/>
      <c r="D25" s="763"/>
      <c r="E25" s="763"/>
      <c r="F25" s="763"/>
      <c r="G25" s="763"/>
      <c r="H25" s="763"/>
      <c r="I25" s="763"/>
    </row>
    <row r="26" spans="1:9" x14ac:dyDescent="0.25">
      <c r="A26" s="854" t="s">
        <v>729</v>
      </c>
      <c r="B26" s="855" t="s">
        <v>382</v>
      </c>
      <c r="C26" s="763"/>
      <c r="D26" s="763"/>
      <c r="E26" s="763">
        <f>+C26+D26</f>
        <v>0</v>
      </c>
      <c r="F26" s="865"/>
      <c r="G26" s="763"/>
      <c r="H26" s="763"/>
      <c r="I26" s="763">
        <f>+E26-F26-G26</f>
        <v>0</v>
      </c>
    </row>
    <row r="27" spans="1:9" x14ac:dyDescent="0.25">
      <c r="A27" s="866"/>
      <c r="B27" s="864"/>
      <c r="C27" s="763"/>
      <c r="D27" s="763"/>
      <c r="E27" s="763"/>
      <c r="F27" s="865"/>
      <c r="G27" s="763"/>
      <c r="H27" s="763"/>
      <c r="I27" s="763"/>
    </row>
    <row r="28" spans="1:9" x14ac:dyDescent="0.25">
      <c r="A28" s="854">
        <v>4</v>
      </c>
      <c r="B28" s="855" t="s">
        <v>867</v>
      </c>
      <c r="C28" s="763"/>
      <c r="D28" s="763"/>
      <c r="E28" s="763">
        <f>+C28+D28</f>
        <v>0</v>
      </c>
      <c r="F28" s="865"/>
      <c r="G28" s="763"/>
      <c r="H28" s="763"/>
      <c r="I28" s="763">
        <f>+E28-F28-G28</f>
        <v>0</v>
      </c>
    </row>
    <row r="29" spans="1:9" s="862" customFormat="1" x14ac:dyDescent="0.25">
      <c r="A29" s="866"/>
      <c r="B29" s="864"/>
      <c r="C29" s="865"/>
      <c r="D29" s="865"/>
      <c r="E29" s="865"/>
      <c r="F29" s="865"/>
      <c r="G29" s="865"/>
      <c r="H29" s="865"/>
      <c r="I29" s="865"/>
    </row>
    <row r="30" spans="1:9" x14ac:dyDescent="0.25">
      <c r="A30" s="854">
        <v>5</v>
      </c>
      <c r="B30" s="855" t="s">
        <v>707</v>
      </c>
      <c r="C30" s="763"/>
      <c r="D30" s="763"/>
      <c r="E30" s="763">
        <f>+C30+D30</f>
        <v>0</v>
      </c>
      <c r="F30" s="865"/>
      <c r="G30" s="763"/>
      <c r="H30" s="763"/>
      <c r="I30" s="763">
        <f>+E30-F30-G30</f>
        <v>0</v>
      </c>
    </row>
    <row r="31" spans="1:9" x14ac:dyDescent="0.25">
      <c r="A31" s="854"/>
      <c r="B31" s="864"/>
      <c r="C31" s="763"/>
      <c r="D31" s="763"/>
      <c r="E31" s="763"/>
      <c r="F31" s="865"/>
      <c r="G31" s="763"/>
      <c r="H31" s="763"/>
      <c r="I31" s="763"/>
    </row>
    <row r="32" spans="1:9" x14ac:dyDescent="0.25">
      <c r="A32" s="854">
        <v>6</v>
      </c>
      <c r="B32" s="855" t="s">
        <v>868</v>
      </c>
      <c r="C32" s="763"/>
      <c r="D32" s="763"/>
      <c r="E32" s="763">
        <f>+C32+D32</f>
        <v>0</v>
      </c>
      <c r="F32" s="865"/>
      <c r="G32" s="763"/>
      <c r="H32" s="763"/>
      <c r="I32" s="763">
        <f>+E32-F32-G32</f>
        <v>0</v>
      </c>
    </row>
    <row r="33" spans="1:10" x14ac:dyDescent="0.25">
      <c r="A33" s="503"/>
      <c r="B33" s="503"/>
      <c r="C33" s="763"/>
      <c r="D33" s="763"/>
      <c r="E33" s="763"/>
      <c r="F33" s="865"/>
      <c r="G33" s="763"/>
      <c r="H33" s="763"/>
      <c r="I33" s="763"/>
    </row>
    <row r="34" spans="1:10" x14ac:dyDescent="0.25">
      <c r="A34" s="854">
        <v>7</v>
      </c>
      <c r="B34" s="855" t="s">
        <v>710</v>
      </c>
      <c r="C34" s="763"/>
      <c r="D34" s="763"/>
      <c r="E34" s="763"/>
      <c r="F34" s="865"/>
      <c r="G34" s="763"/>
      <c r="H34" s="763"/>
      <c r="I34" s="763"/>
    </row>
    <row r="35" spans="1:10" x14ac:dyDescent="0.25">
      <c r="A35" s="503"/>
      <c r="B35" s="762" t="s">
        <v>869</v>
      </c>
      <c r="C35" s="763"/>
      <c r="D35" s="856"/>
      <c r="E35" s="763">
        <f>+C35+D35</f>
        <v>0</v>
      </c>
      <c r="F35" s="865"/>
      <c r="G35" s="763"/>
      <c r="H35" s="763"/>
      <c r="I35" s="763">
        <f>+E35-F35-G35</f>
        <v>0</v>
      </c>
    </row>
    <row r="36" spans="1:10" x14ac:dyDescent="0.25">
      <c r="A36" s="503"/>
      <c r="B36" s="867" t="s">
        <v>870</v>
      </c>
      <c r="C36" s="763"/>
      <c r="D36" s="856"/>
      <c r="E36" s="763">
        <f>+C36+D36</f>
        <v>0</v>
      </c>
      <c r="F36" s="868"/>
      <c r="G36" s="856"/>
      <c r="H36" s="856"/>
      <c r="I36" s="763">
        <f>+E36-F36-G36</f>
        <v>0</v>
      </c>
    </row>
    <row r="37" spans="1:10" x14ac:dyDescent="0.25">
      <c r="A37" s="503"/>
      <c r="B37" s="762" t="s">
        <v>871</v>
      </c>
      <c r="C37" s="763"/>
      <c r="D37" s="763"/>
      <c r="E37" s="763">
        <f>E38+C37+D37</f>
        <v>0</v>
      </c>
      <c r="F37" s="763"/>
      <c r="G37" s="763"/>
      <c r="H37" s="763"/>
      <c r="I37" s="763">
        <f>+E37-F37-G37</f>
        <v>0</v>
      </c>
    </row>
    <row r="38" spans="1:10" x14ac:dyDescent="0.25">
      <c r="A38" s="503"/>
      <c r="B38" s="867" t="s">
        <v>872</v>
      </c>
      <c r="C38" s="763"/>
      <c r="D38" s="856"/>
      <c r="E38" s="763">
        <f>+C38+D38</f>
        <v>0</v>
      </c>
      <c r="F38" s="868"/>
      <c r="G38" s="856"/>
      <c r="H38" s="856"/>
      <c r="I38" s="763">
        <f>+E38-F38-G38</f>
        <v>0</v>
      </c>
    </row>
    <row r="39" spans="1:10" s="873" customFormat="1" x14ac:dyDescent="0.25">
      <c r="A39" s="869"/>
      <c r="B39" s="870"/>
      <c r="C39" s="871"/>
      <c r="D39" s="872"/>
      <c r="E39" s="872"/>
      <c r="F39" s="872"/>
      <c r="G39" s="872"/>
      <c r="H39" s="872"/>
      <c r="I39" s="872"/>
    </row>
    <row r="40" spans="1:10" x14ac:dyDescent="0.25">
      <c r="A40" s="874">
        <v>8</v>
      </c>
      <c r="B40" s="875" t="s">
        <v>873</v>
      </c>
      <c r="C40" s="865"/>
      <c r="D40" s="865"/>
      <c r="E40" s="763">
        <f>+C40+D40</f>
        <v>0</v>
      </c>
      <c r="F40" s="868"/>
      <c r="G40" s="856"/>
      <c r="H40" s="856"/>
      <c r="I40" s="763">
        <f>+E40-F40-G40</f>
        <v>0</v>
      </c>
    </row>
    <row r="41" spans="1:10" s="873" customFormat="1" x14ac:dyDescent="0.25">
      <c r="A41" s="869"/>
      <c r="B41" s="870"/>
      <c r="C41" s="871"/>
      <c r="D41" s="872"/>
      <c r="E41" s="872"/>
      <c r="F41" s="872"/>
      <c r="G41" s="872"/>
      <c r="H41" s="872"/>
      <c r="I41" s="872"/>
    </row>
    <row r="42" spans="1:10" ht="15.75" customHeight="1" x14ac:dyDescent="0.25">
      <c r="A42" s="854">
        <v>9</v>
      </c>
      <c r="B42" s="855" t="s">
        <v>874</v>
      </c>
      <c r="C42" s="763"/>
      <c r="D42" s="856"/>
      <c r="E42" s="763">
        <f>+C42+D42</f>
        <v>0</v>
      </c>
      <c r="F42" s="868"/>
      <c r="G42" s="856"/>
      <c r="H42" s="856"/>
      <c r="I42" s="763">
        <f>+E42-F42-G42</f>
        <v>0</v>
      </c>
    </row>
    <row r="43" spans="1:10" s="873" customFormat="1" ht="15.75" customHeight="1" x14ac:dyDescent="0.25">
      <c r="A43" s="876"/>
      <c r="B43" s="877"/>
      <c r="C43" s="871"/>
      <c r="D43" s="872"/>
      <c r="E43" s="872"/>
      <c r="F43" s="868"/>
      <c r="G43" s="872"/>
      <c r="H43" s="872"/>
      <c r="I43" s="872"/>
    </row>
    <row r="44" spans="1:10" x14ac:dyDescent="0.25">
      <c r="A44" s="878">
        <v>10</v>
      </c>
      <c r="B44" s="855" t="s">
        <v>875</v>
      </c>
      <c r="C44" s="763"/>
      <c r="D44" s="856"/>
      <c r="E44" s="763">
        <f>+C44+D44</f>
        <v>0</v>
      </c>
      <c r="F44" s="868"/>
      <c r="G44" s="856"/>
      <c r="H44" s="856"/>
      <c r="I44" s="763">
        <f>E44-F44-G44</f>
        <v>0</v>
      </c>
    </row>
    <row r="45" spans="1:10" x14ac:dyDescent="0.25">
      <c r="A45" s="837"/>
      <c r="B45" s="879"/>
      <c r="C45" s="763"/>
      <c r="D45" s="856"/>
      <c r="E45" s="856"/>
      <c r="F45" s="868"/>
      <c r="G45" s="856"/>
      <c r="H45" s="856"/>
      <c r="I45" s="856"/>
    </row>
    <row r="46" spans="1:10" ht="18.75" customHeight="1" x14ac:dyDescent="0.25">
      <c r="A46" s="845"/>
      <c r="B46" s="759" t="s">
        <v>876</v>
      </c>
      <c r="C46" s="843">
        <f>C44+C42+C40+C38+C37+C36+C35+C32+C30+C28+C26+C24+C16</f>
        <v>0</v>
      </c>
      <c r="D46" s="843">
        <f>D44+D42+D40+D38+D37+D36+D35+D32+D30+D28+D26+D24+D16</f>
        <v>0</v>
      </c>
      <c r="E46" s="843">
        <f>D46+C46</f>
        <v>0</v>
      </c>
      <c r="F46" s="843">
        <f>F44+F42+F40+F38+F37+F36+F35+F32+F30+F28+F26+F24+F16</f>
        <v>0</v>
      </c>
      <c r="G46" s="843">
        <f>G44+G42+G40+G38+G37+G36+G35+G32+G30+G28+G26+G24+G16</f>
        <v>0</v>
      </c>
      <c r="H46" s="843"/>
      <c r="I46" s="763">
        <f>E46-F46-G46</f>
        <v>0</v>
      </c>
      <c r="J46" s="525"/>
    </row>
    <row r="47" spans="1:10" x14ac:dyDescent="0.25">
      <c r="A47" s="499"/>
      <c r="B47" s="754"/>
      <c r="C47" s="880"/>
      <c r="D47" s="881"/>
      <c r="E47" s="881"/>
      <c r="F47" s="881"/>
      <c r="G47" s="881"/>
      <c r="H47" s="881"/>
      <c r="I47" s="881"/>
    </row>
    <row r="48" spans="1:10" x14ac:dyDescent="0.25">
      <c r="A48" s="499"/>
      <c r="B48" s="754"/>
      <c r="C48" s="882"/>
      <c r="F48" s="881"/>
      <c r="G48" s="881"/>
      <c r="H48" s="881"/>
      <c r="I48" s="881"/>
    </row>
    <row r="49" spans="1:9" ht="21" x14ac:dyDescent="0.35">
      <c r="A49" s="1541" t="s">
        <v>1245</v>
      </c>
      <c r="B49" s="1541"/>
      <c r="C49" s="1541"/>
      <c r="D49" s="1541"/>
      <c r="E49" s="1541"/>
      <c r="F49" s="1541"/>
      <c r="G49" s="1541"/>
      <c r="H49" s="1541"/>
      <c r="I49" s="1541"/>
    </row>
    <row r="50" spans="1:9" x14ac:dyDescent="0.25">
      <c r="C50" s="883"/>
    </row>
    <row r="51" spans="1:9" x14ac:dyDescent="0.25">
      <c r="I51" s="773"/>
    </row>
    <row r="52" spans="1:9" x14ac:dyDescent="0.25">
      <c r="D52" s="525"/>
      <c r="F52" s="525"/>
    </row>
    <row r="53" spans="1:9" x14ac:dyDescent="0.25">
      <c r="F53" s="525"/>
    </row>
  </sheetData>
  <mergeCells count="12">
    <mergeCell ref="A49:I49"/>
    <mergeCell ref="F5:F7"/>
    <mergeCell ref="G5:G7"/>
    <mergeCell ref="I5:I7"/>
    <mergeCell ref="A2:I2"/>
    <mergeCell ref="A3:I3"/>
    <mergeCell ref="A5:A7"/>
    <mergeCell ref="B5:B7"/>
    <mergeCell ref="C5:C7"/>
    <mergeCell ref="D5:D7"/>
    <mergeCell ref="E5:E7"/>
    <mergeCell ref="H5:H7"/>
  </mergeCells>
  <printOptions horizontalCentered="1" verticalCentered="1"/>
  <pageMargins left="0" right="0" top="0" bottom="0" header="0.35433070866141736" footer="0.31496062992125984"/>
  <pageSetup paperSize="9" scale="7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34"/>
  <sheetViews>
    <sheetView view="pageBreakPreview" zoomScale="85" zoomScaleSheetLayoutView="85" workbookViewId="0">
      <selection activeCell="F20" sqref="F20"/>
    </sheetView>
  </sheetViews>
  <sheetFormatPr defaultRowHeight="12.75" x14ac:dyDescent="0.2"/>
  <cols>
    <col min="1" max="1" width="19.5703125" customWidth="1"/>
    <col min="2" max="2" width="88.7109375" bestFit="1" customWidth="1"/>
    <col min="3" max="3" width="11.5703125" customWidth="1"/>
    <col min="9" max="9" width="10.42578125" customWidth="1"/>
  </cols>
  <sheetData>
    <row r="1" spans="1:13" ht="18.75" x14ac:dyDescent="0.2">
      <c r="B1" s="1089" t="s">
        <v>207</v>
      </c>
    </row>
    <row r="2" spans="1:13" ht="18.75" x14ac:dyDescent="0.2">
      <c r="B2" s="1089" t="s">
        <v>1130</v>
      </c>
    </row>
    <row r="3" spans="1:13" ht="21" x14ac:dyDescent="0.2">
      <c r="B3" s="1126" t="s">
        <v>1083</v>
      </c>
    </row>
    <row r="4" spans="1:13" ht="14.25" x14ac:dyDescent="0.2">
      <c r="A4" s="1558" t="s">
        <v>1023</v>
      </c>
      <c r="B4" s="1558"/>
      <c r="C4" s="1064"/>
      <c r="D4" s="1064"/>
      <c r="E4" s="1064"/>
      <c r="F4" s="1064"/>
      <c r="G4" s="1064"/>
      <c r="H4" s="1064"/>
    </row>
    <row r="5" spans="1:13" ht="14.25" x14ac:dyDescent="0.2">
      <c r="A5" s="1065"/>
      <c r="I5" s="1180"/>
    </row>
    <row r="6" spans="1:13" ht="14.25" x14ac:dyDescent="0.2">
      <c r="A6" s="1065"/>
      <c r="I6" s="1180"/>
    </row>
    <row r="7" spans="1:13" ht="15" thickBot="1" x14ac:dyDescent="0.25">
      <c r="A7" s="1559" t="s">
        <v>1032</v>
      </c>
      <c r="B7" s="1559"/>
      <c r="C7" s="1559"/>
      <c r="D7" s="1064"/>
      <c r="E7" s="1064"/>
      <c r="F7" s="1064"/>
      <c r="G7" s="1064"/>
      <c r="H7" s="1064"/>
      <c r="I7" s="1064"/>
      <c r="J7" s="1064"/>
      <c r="K7" s="1064"/>
      <c r="L7" s="1064"/>
      <c r="M7" s="1064"/>
    </row>
    <row r="8" spans="1:13" ht="15.75" x14ac:dyDescent="0.2">
      <c r="A8" s="1560" t="s">
        <v>1033</v>
      </c>
      <c r="B8" s="1616"/>
      <c r="C8" s="1091" t="s">
        <v>1034</v>
      </c>
    </row>
    <row r="9" spans="1:13" ht="15.75" x14ac:dyDescent="0.2">
      <c r="A9" s="1092" t="s">
        <v>1035</v>
      </c>
      <c r="B9" s="1093" t="s">
        <v>1036</v>
      </c>
      <c r="C9" s="1094"/>
    </row>
    <row r="10" spans="1:13" ht="18.75" customHeight="1" x14ac:dyDescent="0.2">
      <c r="A10" s="1092" t="s">
        <v>1037</v>
      </c>
      <c r="B10" s="1093" t="s">
        <v>1038</v>
      </c>
      <c r="C10" s="1094"/>
    </row>
    <row r="11" spans="1:13" ht="18.75" customHeight="1" x14ac:dyDescent="0.2">
      <c r="A11" s="1092" t="s">
        <v>1039</v>
      </c>
      <c r="B11" s="1093" t="s">
        <v>1040</v>
      </c>
      <c r="C11" s="1094"/>
    </row>
    <row r="12" spans="1:13" ht="18.75" customHeight="1" x14ac:dyDescent="0.2">
      <c r="A12" s="1092" t="s">
        <v>1041</v>
      </c>
      <c r="B12" s="1093" t="s">
        <v>1042</v>
      </c>
      <c r="C12" s="1094"/>
    </row>
    <row r="13" spans="1:13" ht="18.75" customHeight="1" x14ac:dyDescent="0.2">
      <c r="A13" s="1092" t="s">
        <v>1043</v>
      </c>
      <c r="B13" s="1095" t="s">
        <v>1044</v>
      </c>
      <c r="C13" s="1094"/>
    </row>
    <row r="14" spans="1:13" ht="18.75" customHeight="1" x14ac:dyDescent="0.2">
      <c r="A14" s="1092" t="s">
        <v>1045</v>
      </c>
      <c r="B14" s="1093" t="s">
        <v>1046</v>
      </c>
      <c r="C14" s="1094"/>
    </row>
    <row r="15" spans="1:13" ht="18.75" customHeight="1" x14ac:dyDescent="0.2">
      <c r="A15" s="1561" t="s">
        <v>1047</v>
      </c>
      <c r="B15" s="1562"/>
      <c r="C15" s="1563"/>
    </row>
    <row r="16" spans="1:13" ht="18.75" customHeight="1" x14ac:dyDescent="0.2">
      <c r="A16" s="1092" t="s">
        <v>1048</v>
      </c>
      <c r="B16" s="1093" t="s">
        <v>1049</v>
      </c>
      <c r="C16" s="1094"/>
    </row>
    <row r="17" spans="1:4" ht="18.75" customHeight="1" x14ac:dyDescent="0.2">
      <c r="A17" s="1092" t="s">
        <v>1050</v>
      </c>
      <c r="B17" s="1095" t="s">
        <v>1051</v>
      </c>
      <c r="C17" s="1094"/>
      <c r="D17">
        <f>SUM(D9:D16)</f>
        <v>0</v>
      </c>
    </row>
    <row r="18" spans="1:4" ht="18.75" customHeight="1" x14ac:dyDescent="0.2">
      <c r="A18" s="1096" t="s">
        <v>1052</v>
      </c>
      <c r="B18" s="1095" t="s">
        <v>1053</v>
      </c>
      <c r="C18" s="1094"/>
    </row>
    <row r="19" spans="1:4" ht="18.75" customHeight="1" x14ac:dyDescent="0.2">
      <c r="A19" s="1096" t="s">
        <v>1054</v>
      </c>
      <c r="B19" s="1095" t="s">
        <v>1055</v>
      </c>
      <c r="C19" s="1094"/>
    </row>
    <row r="20" spans="1:4" ht="18.75" customHeight="1" x14ac:dyDescent="0.2">
      <c r="A20" s="1096" t="s">
        <v>1056</v>
      </c>
      <c r="B20" s="1093" t="s">
        <v>1057</v>
      </c>
      <c r="C20" s="1094"/>
    </row>
    <row r="21" spans="1:4" ht="18.75" customHeight="1" x14ac:dyDescent="0.2">
      <c r="A21" s="1096" t="s">
        <v>1058</v>
      </c>
      <c r="B21" s="1095" t="s">
        <v>1059</v>
      </c>
      <c r="C21" s="1094"/>
    </row>
    <row r="22" spans="1:4" ht="15.75" x14ac:dyDescent="0.2">
      <c r="A22" s="1097"/>
      <c r="B22" s="697"/>
      <c r="C22" s="1094"/>
    </row>
    <row r="23" spans="1:4" ht="18.75" x14ac:dyDescent="0.2">
      <c r="A23" s="1092" t="s">
        <v>1060</v>
      </c>
      <c r="B23" s="1093" t="s">
        <v>1061</v>
      </c>
      <c r="C23" s="1094"/>
    </row>
    <row r="24" spans="1:4" ht="15.75" x14ac:dyDescent="0.2">
      <c r="A24" s="1092" t="s">
        <v>1062</v>
      </c>
      <c r="B24" s="1093" t="s">
        <v>1063</v>
      </c>
      <c r="C24" s="1094"/>
    </row>
    <row r="25" spans="1:4" ht="15.75" x14ac:dyDescent="0.25">
      <c r="A25" s="1098"/>
      <c r="B25" s="697"/>
      <c r="C25" s="1099"/>
    </row>
    <row r="26" spans="1:4" x14ac:dyDescent="0.2">
      <c r="A26" s="1564" t="s">
        <v>1064</v>
      </c>
      <c r="B26" s="1565"/>
      <c r="C26" s="1566"/>
    </row>
    <row r="27" spans="1:4" ht="15" x14ac:dyDescent="0.2">
      <c r="A27" s="1551" t="s">
        <v>1065</v>
      </c>
      <c r="B27" s="1552"/>
      <c r="C27" s="1553"/>
    </row>
    <row r="28" spans="1:4" ht="34.5" customHeight="1" x14ac:dyDescent="0.2">
      <c r="A28" s="1551" t="s">
        <v>1066</v>
      </c>
      <c r="B28" s="1552"/>
      <c r="C28" s="1553"/>
    </row>
    <row r="29" spans="1:4" ht="15" x14ac:dyDescent="0.2">
      <c r="A29" s="1551" t="s">
        <v>1067</v>
      </c>
      <c r="B29" s="1552"/>
      <c r="C29" s="1553"/>
    </row>
    <row r="30" spans="1:4" ht="18" customHeight="1" thickBot="1" x14ac:dyDescent="0.25">
      <c r="A30" s="1554" t="s">
        <v>1068</v>
      </c>
      <c r="B30" s="1555"/>
      <c r="C30" s="1556"/>
    </row>
    <row r="31" spans="1:4" ht="15" x14ac:dyDescent="0.2">
      <c r="A31" s="1557" t="s">
        <v>1069</v>
      </c>
      <c r="B31" s="1557"/>
      <c r="C31" s="1557"/>
    </row>
    <row r="34" spans="2:2" ht="15" x14ac:dyDescent="0.25">
      <c r="B34" s="1066" t="s">
        <v>1245</v>
      </c>
    </row>
  </sheetData>
  <mergeCells count="10">
    <mergeCell ref="A28:C28"/>
    <mergeCell ref="A29:C29"/>
    <mergeCell ref="A30:C30"/>
    <mergeCell ref="A31:C31"/>
    <mergeCell ref="A4:B4"/>
    <mergeCell ref="A7:C7"/>
    <mergeCell ref="A8:B8"/>
    <mergeCell ref="A15:C15"/>
    <mergeCell ref="A26:C26"/>
    <mergeCell ref="A27:C27"/>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6"/>
  <sheetViews>
    <sheetView view="pageBreakPreview" zoomScaleSheetLayoutView="100" workbookViewId="0">
      <selection activeCell="F20" sqref="F20"/>
    </sheetView>
  </sheetViews>
  <sheetFormatPr defaultRowHeight="12.75" x14ac:dyDescent="0.2"/>
  <cols>
    <col min="1" max="1" width="12.85546875" customWidth="1"/>
    <col min="2" max="2" width="40.42578125" customWidth="1"/>
    <col min="3" max="3" width="22.140625" bestFit="1" customWidth="1"/>
    <col min="4" max="4" width="19.28515625" customWidth="1"/>
  </cols>
  <sheetData>
    <row r="1" spans="1:9" ht="18.75" x14ac:dyDescent="0.2">
      <c r="B1" s="1538" t="s">
        <v>207</v>
      </c>
      <c r="C1" s="1538"/>
    </row>
    <row r="2" spans="1:9" ht="18.75" x14ac:dyDescent="0.2">
      <c r="B2" s="1538" t="s">
        <v>1130</v>
      </c>
      <c r="C2" s="1538"/>
      <c r="D2" s="1067"/>
    </row>
    <row r="3" spans="1:9" ht="18.75" x14ac:dyDescent="0.2">
      <c r="B3" s="1089"/>
      <c r="D3" s="1067" t="s">
        <v>1084</v>
      </c>
    </row>
    <row r="5" spans="1:9" ht="14.25" x14ac:dyDescent="0.2">
      <c r="A5" s="1063" t="s">
        <v>1023</v>
      </c>
      <c r="B5" s="1064"/>
      <c r="I5" s="1180"/>
    </row>
    <row r="6" spans="1:9" ht="14.25" x14ac:dyDescent="0.2">
      <c r="A6" s="1065"/>
      <c r="I6" s="1180"/>
    </row>
    <row r="7" spans="1:9" x14ac:dyDescent="0.2">
      <c r="A7" s="1567" t="s">
        <v>1024</v>
      </c>
      <c r="B7" s="1568"/>
      <c r="C7" s="1568"/>
      <c r="D7" s="1569"/>
    </row>
    <row r="8" spans="1:9" ht="14.25" x14ac:dyDescent="0.2">
      <c r="A8" s="1065"/>
      <c r="B8" s="1180"/>
    </row>
    <row r="9" spans="1:9" ht="14.25" x14ac:dyDescent="0.2">
      <c r="A9" s="1065"/>
    </row>
    <row r="10" spans="1:9" ht="15" x14ac:dyDescent="0.2">
      <c r="A10" s="1570" t="s">
        <v>1025</v>
      </c>
      <c r="B10" s="1570"/>
      <c r="C10" s="1570"/>
      <c r="D10" s="1570"/>
    </row>
    <row r="11" spans="1:9" ht="15.75" x14ac:dyDescent="0.2">
      <c r="A11" s="1102" t="s">
        <v>545</v>
      </c>
      <c r="B11" s="1100" t="s">
        <v>1026</v>
      </c>
      <c r="C11" s="1103" t="s">
        <v>1027</v>
      </c>
      <c r="D11" s="1103" t="s">
        <v>589</v>
      </c>
    </row>
    <row r="12" spans="1:9" x14ac:dyDescent="0.2">
      <c r="A12" s="697"/>
      <c r="B12" s="697"/>
      <c r="C12" s="697"/>
      <c r="D12" s="697"/>
    </row>
    <row r="13" spans="1:9" x14ac:dyDescent="0.2">
      <c r="A13" s="697"/>
      <c r="B13" s="1615"/>
      <c r="C13" s="697"/>
      <c r="D13" s="697"/>
    </row>
    <row r="14" spans="1:9" x14ac:dyDescent="0.2">
      <c r="A14" s="697"/>
      <c r="B14" s="697"/>
      <c r="C14" s="697"/>
      <c r="D14" s="697"/>
    </row>
    <row r="15" spans="1:9" x14ac:dyDescent="0.2">
      <c r="A15" s="697"/>
      <c r="B15" s="697"/>
      <c r="C15" s="697"/>
      <c r="D15" s="697"/>
    </row>
    <row r="16" spans="1:9" x14ac:dyDescent="0.2">
      <c r="A16" s="697"/>
      <c r="B16" s="697"/>
      <c r="C16" s="697"/>
      <c r="D16" s="697"/>
    </row>
    <row r="17" spans="1:5" x14ac:dyDescent="0.2">
      <c r="A17" s="697"/>
      <c r="B17" s="1615"/>
      <c r="C17" s="697"/>
      <c r="D17" s="697">
        <f>SUM(D9:D16)</f>
        <v>0</v>
      </c>
    </row>
    <row r="18" spans="1:5" x14ac:dyDescent="0.2">
      <c r="A18" s="697"/>
      <c r="B18" s="697"/>
      <c r="C18" s="697"/>
      <c r="D18" s="697"/>
    </row>
    <row r="19" spans="1:5" x14ac:dyDescent="0.2">
      <c r="A19" s="697"/>
      <c r="B19" s="697"/>
      <c r="C19" s="697"/>
      <c r="D19" s="697"/>
    </row>
    <row r="20" spans="1:5" x14ac:dyDescent="0.2">
      <c r="A20" s="697"/>
      <c r="B20" s="697"/>
      <c r="C20" s="697" t="s">
        <v>9</v>
      </c>
      <c r="D20" s="697">
        <f>SUM(D12:D19)</f>
        <v>0</v>
      </c>
    </row>
    <row r="26" spans="1:5" ht="15" x14ac:dyDescent="0.25">
      <c r="A26" s="1571" t="s">
        <v>1245</v>
      </c>
      <c r="B26" s="1571"/>
      <c r="C26" s="1571"/>
      <c r="D26" s="1571"/>
      <c r="E26" s="1066"/>
    </row>
  </sheetData>
  <mergeCells count="5">
    <mergeCell ref="B2:C2"/>
    <mergeCell ref="B1:C1"/>
    <mergeCell ref="A7:D7"/>
    <mergeCell ref="A10:D10"/>
    <mergeCell ref="A26:D26"/>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I26"/>
  <sheetViews>
    <sheetView view="pageBreakPreview" zoomScaleSheetLayoutView="100" workbookViewId="0">
      <selection activeCell="F20" sqref="F20"/>
    </sheetView>
  </sheetViews>
  <sheetFormatPr defaultRowHeight="12.75" x14ac:dyDescent="0.2"/>
  <cols>
    <col min="2" max="2" width="12.85546875" customWidth="1"/>
    <col min="3" max="3" width="40.42578125" customWidth="1"/>
    <col min="4" max="4" width="22.140625" bestFit="1" customWidth="1"/>
    <col min="5" max="5" width="18.28515625" customWidth="1"/>
  </cols>
  <sheetData>
    <row r="1" spans="2:9" ht="18.75" x14ac:dyDescent="0.2">
      <c r="C1" s="1538" t="s">
        <v>207</v>
      </c>
      <c r="D1" s="1538"/>
    </row>
    <row r="2" spans="2:9" ht="18.75" x14ac:dyDescent="0.2">
      <c r="C2" s="1538" t="s">
        <v>1130</v>
      </c>
      <c r="D2" s="1538"/>
      <c r="E2" s="1067"/>
    </row>
    <row r="3" spans="2:9" ht="18.75" x14ac:dyDescent="0.2">
      <c r="C3" s="1089"/>
      <c r="D3" s="1089"/>
      <c r="E3" s="1067"/>
    </row>
    <row r="4" spans="2:9" x14ac:dyDescent="0.2">
      <c r="E4" s="1067" t="s">
        <v>1085</v>
      </c>
    </row>
    <row r="5" spans="2:9" ht="14.25" x14ac:dyDescent="0.2">
      <c r="B5" s="1063" t="s">
        <v>1023</v>
      </c>
      <c r="C5" s="1064"/>
      <c r="I5" s="1180"/>
    </row>
    <row r="6" spans="2:9" ht="14.25" x14ac:dyDescent="0.2">
      <c r="B6" s="1065"/>
      <c r="I6" s="1180"/>
    </row>
    <row r="7" spans="2:9" x14ac:dyDescent="0.2">
      <c r="B7" s="1567" t="s">
        <v>1081</v>
      </c>
      <c r="C7" s="1568"/>
      <c r="D7" s="1568"/>
      <c r="E7" s="1569"/>
    </row>
    <row r="8" spans="2:9" ht="14.25" x14ac:dyDescent="0.2">
      <c r="B8" s="1614"/>
    </row>
    <row r="9" spans="2:9" ht="14.25" x14ac:dyDescent="0.2">
      <c r="B9" s="1065"/>
    </row>
    <row r="10" spans="2:9" ht="15" x14ac:dyDescent="0.2">
      <c r="B10" s="1570" t="s">
        <v>1082</v>
      </c>
      <c r="C10" s="1570"/>
      <c r="D10" s="1570"/>
      <c r="E10" s="1570"/>
    </row>
    <row r="11" spans="2:9" ht="15.75" x14ac:dyDescent="0.2">
      <c r="B11" s="1102" t="s">
        <v>545</v>
      </c>
      <c r="C11" s="1100" t="s">
        <v>1026</v>
      </c>
      <c r="D11" s="1103" t="s">
        <v>1027</v>
      </c>
      <c r="E11" s="1103" t="s">
        <v>589</v>
      </c>
    </row>
    <row r="12" spans="2:9" x14ac:dyDescent="0.2">
      <c r="B12" s="697"/>
      <c r="C12" s="697"/>
      <c r="D12" s="697"/>
      <c r="E12" s="697"/>
    </row>
    <row r="13" spans="2:9" x14ac:dyDescent="0.2">
      <c r="B13" s="1615"/>
      <c r="C13" s="697"/>
      <c r="D13" s="697"/>
      <c r="E13" s="697"/>
    </row>
    <row r="14" spans="2:9" x14ac:dyDescent="0.2">
      <c r="B14" s="697"/>
      <c r="C14" s="697"/>
      <c r="D14" s="697"/>
      <c r="E14" s="697"/>
    </row>
    <row r="15" spans="2:9" x14ac:dyDescent="0.2">
      <c r="B15" s="697"/>
      <c r="C15" s="697"/>
      <c r="D15" s="697"/>
      <c r="E15" s="697"/>
    </row>
    <row r="16" spans="2:9" x14ac:dyDescent="0.2">
      <c r="B16" s="697"/>
      <c r="C16" s="697"/>
      <c r="D16" s="697"/>
      <c r="E16" s="697"/>
    </row>
    <row r="17" spans="2:5" x14ac:dyDescent="0.2">
      <c r="B17" s="1615"/>
      <c r="C17" s="697"/>
      <c r="D17" s="697">
        <f>SUM(D9:D16)</f>
        <v>0</v>
      </c>
      <c r="E17" s="697"/>
    </row>
    <row r="18" spans="2:5" x14ac:dyDescent="0.2">
      <c r="B18" s="697"/>
      <c r="C18" s="697"/>
      <c r="D18" s="697"/>
      <c r="E18" s="697"/>
    </row>
    <row r="19" spans="2:5" x14ac:dyDescent="0.2">
      <c r="B19" s="697"/>
      <c r="C19" s="697"/>
      <c r="D19" s="697"/>
      <c r="E19" s="697"/>
    </row>
    <row r="20" spans="2:5" x14ac:dyDescent="0.2">
      <c r="B20" s="697"/>
      <c r="C20" s="697"/>
      <c r="D20" s="697" t="s">
        <v>9</v>
      </c>
      <c r="E20" s="697">
        <f>SUM(E12:E19)</f>
        <v>0</v>
      </c>
    </row>
    <row r="26" spans="2:5" ht="15" x14ac:dyDescent="0.25">
      <c r="E26" s="1066" t="s">
        <v>1245</v>
      </c>
    </row>
  </sheetData>
  <mergeCells count="4">
    <mergeCell ref="B7:E7"/>
    <mergeCell ref="B10:E10"/>
    <mergeCell ref="C1:D1"/>
    <mergeCell ref="C2:D2"/>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I17"/>
  <sheetViews>
    <sheetView view="pageBreakPreview" zoomScale="145" zoomScaleNormal="145" zoomScaleSheetLayoutView="145" workbookViewId="0">
      <selection activeCell="F20" sqref="F20"/>
    </sheetView>
  </sheetViews>
  <sheetFormatPr defaultRowHeight="12.75" x14ac:dyDescent="0.2"/>
  <cols>
    <col min="1" max="1" width="6.7109375" style="1059" customWidth="1"/>
    <col min="2" max="2" width="67.5703125" customWidth="1"/>
    <col min="3" max="3" width="10.42578125" customWidth="1"/>
  </cols>
  <sheetData>
    <row r="2" spans="1:9" ht="18.75" x14ac:dyDescent="0.2">
      <c r="A2" s="1068"/>
      <c r="B2" s="1070" t="s">
        <v>207</v>
      </c>
      <c r="C2" s="1088"/>
      <c r="D2" s="1088"/>
      <c r="E2" s="1088"/>
      <c r="F2" s="1088"/>
      <c r="G2" s="1088"/>
      <c r="H2" s="1088"/>
    </row>
    <row r="3" spans="1:9" ht="18.75" x14ac:dyDescent="0.2">
      <c r="A3" s="1068"/>
      <c r="B3" s="1070" t="s">
        <v>1130</v>
      </c>
      <c r="C3" s="1088"/>
      <c r="D3" s="1088"/>
      <c r="E3" s="1088"/>
      <c r="F3" s="1088"/>
      <c r="G3" s="1088"/>
      <c r="H3" s="1088"/>
    </row>
    <row r="4" spans="1:9" x14ac:dyDescent="0.2">
      <c r="A4" s="1068"/>
      <c r="B4" s="1109" t="s">
        <v>1086</v>
      </c>
    </row>
    <row r="5" spans="1:9" x14ac:dyDescent="0.2">
      <c r="A5" s="1107"/>
      <c r="B5" s="1107"/>
      <c r="I5" s="1180"/>
    </row>
    <row r="6" spans="1:9" ht="15" x14ac:dyDescent="0.25">
      <c r="A6" s="1061"/>
      <c r="B6" s="931" t="s">
        <v>1013</v>
      </c>
      <c r="C6" s="1060"/>
      <c r="I6" s="1180"/>
    </row>
    <row r="7" spans="1:9" ht="15" x14ac:dyDescent="0.25">
      <c r="A7" s="1061"/>
      <c r="B7" s="931"/>
      <c r="C7" s="1060"/>
    </row>
    <row r="8" spans="1:9" ht="15" x14ac:dyDescent="0.25">
      <c r="A8" s="1061"/>
      <c r="B8" s="1606" t="s">
        <v>1014</v>
      </c>
      <c r="C8" s="1060"/>
    </row>
    <row r="9" spans="1:9" s="142" customFormat="1" ht="12.75" customHeight="1" x14ac:dyDescent="0.2">
      <c r="A9" s="122" t="s">
        <v>262</v>
      </c>
      <c r="B9" s="1062" t="s">
        <v>1015</v>
      </c>
      <c r="C9" s="122" t="s">
        <v>589</v>
      </c>
    </row>
    <row r="10" spans="1:9" ht="15" x14ac:dyDescent="0.25">
      <c r="A10" s="1061">
        <v>1</v>
      </c>
      <c r="B10" s="931" t="s">
        <v>1016</v>
      </c>
      <c r="C10" s="1060"/>
    </row>
    <row r="11" spans="1:9" ht="15" x14ac:dyDescent="0.25">
      <c r="A11" s="1061">
        <v>2</v>
      </c>
      <c r="B11" s="931" t="s">
        <v>1017</v>
      </c>
      <c r="C11" s="1060"/>
    </row>
    <row r="12" spans="1:9" ht="15" x14ac:dyDescent="0.25">
      <c r="A12" s="1061">
        <v>3</v>
      </c>
      <c r="B12" s="931" t="s">
        <v>1018</v>
      </c>
      <c r="C12" s="1060"/>
    </row>
    <row r="13" spans="1:9" ht="15" x14ac:dyDescent="0.25">
      <c r="A13" s="1061">
        <v>4</v>
      </c>
      <c r="B13" s="1606" t="s">
        <v>1019</v>
      </c>
      <c r="C13" s="1060"/>
    </row>
    <row r="14" spans="1:9" ht="15" x14ac:dyDescent="0.25">
      <c r="A14" s="1061">
        <v>5</v>
      </c>
      <c r="B14" s="931" t="s">
        <v>1020</v>
      </c>
      <c r="C14" s="1060"/>
    </row>
    <row r="15" spans="1:9" ht="15" x14ac:dyDescent="0.25">
      <c r="A15" s="1061"/>
      <c r="B15" s="931" t="s">
        <v>9</v>
      </c>
      <c r="C15" s="250"/>
    </row>
    <row r="16" spans="1:9" ht="15" x14ac:dyDescent="0.25">
      <c r="A16" s="1061">
        <v>6</v>
      </c>
      <c r="B16" s="931" t="s">
        <v>1021</v>
      </c>
      <c r="C16" s="1060"/>
    </row>
    <row r="17" spans="1:4" ht="15" x14ac:dyDescent="0.25">
      <c r="A17" s="1061"/>
      <c r="B17" s="1606" t="s">
        <v>1022</v>
      </c>
      <c r="C17" s="250"/>
      <c r="D17">
        <f>SUM(D9:D16)</f>
        <v>0</v>
      </c>
    </row>
  </sheetData>
  <printOptions horizontalCentered="1" verticalCentered="1"/>
  <pageMargins left="0" right="0" top="0" bottom="0" header="0.35433070866141736" footer="0.31496062992125984"/>
  <pageSetup paperSize="9" scale="9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17"/>
  <sheetViews>
    <sheetView view="pageBreakPreview" zoomScale="130" zoomScaleSheetLayoutView="130" workbookViewId="0">
      <selection activeCell="F20" sqref="F20"/>
    </sheetView>
  </sheetViews>
  <sheetFormatPr defaultRowHeight="12.75" x14ac:dyDescent="0.2"/>
  <cols>
    <col min="1" max="1" width="13.5703125" customWidth="1"/>
    <col min="2" max="2" width="19" customWidth="1"/>
    <col min="3" max="3" width="15.42578125" customWidth="1"/>
    <col min="4" max="4" width="16.140625" customWidth="1"/>
    <col min="5" max="5" width="12.28515625" customWidth="1"/>
  </cols>
  <sheetData>
    <row r="1" spans="1:9" ht="18.75" x14ac:dyDescent="0.2">
      <c r="C1" s="1089" t="s">
        <v>207</v>
      </c>
    </row>
    <row r="2" spans="1:9" ht="18.75" x14ac:dyDescent="0.2">
      <c r="C2" s="1089" t="s">
        <v>1130</v>
      </c>
    </row>
    <row r="5" spans="1:9" ht="15" x14ac:dyDescent="0.25">
      <c r="A5" s="1572" t="s">
        <v>1070</v>
      </c>
      <c r="B5" s="1573"/>
      <c r="C5" s="1573"/>
      <c r="D5" s="1573"/>
      <c r="E5" s="1574"/>
      <c r="I5" s="1180"/>
    </row>
    <row r="6" spans="1:9" ht="15" x14ac:dyDescent="0.25">
      <c r="A6" s="931" t="s">
        <v>1071</v>
      </c>
      <c r="B6" s="931"/>
      <c r="C6" s="931"/>
      <c r="D6" s="931"/>
      <c r="E6" s="931"/>
      <c r="I6" s="1180"/>
    </row>
    <row r="7" spans="1:9" ht="15" x14ac:dyDescent="0.25">
      <c r="A7" s="931"/>
      <c r="B7" s="931"/>
      <c r="C7" s="931"/>
      <c r="D7" s="931"/>
      <c r="E7" s="931"/>
    </row>
    <row r="8" spans="1:9" ht="15" x14ac:dyDescent="0.25">
      <c r="A8" s="937" t="s">
        <v>262</v>
      </c>
      <c r="B8" s="1605" t="s">
        <v>1072</v>
      </c>
      <c r="C8" s="937" t="s">
        <v>1073</v>
      </c>
      <c r="D8" s="937" t="s">
        <v>589</v>
      </c>
      <c r="E8" s="931"/>
    </row>
    <row r="9" spans="1:9" ht="15" x14ac:dyDescent="0.25">
      <c r="A9" s="931"/>
      <c r="B9" s="931"/>
      <c r="C9" s="931"/>
      <c r="D9" s="931"/>
      <c r="E9" s="931"/>
    </row>
    <row r="10" spans="1:9" ht="15" x14ac:dyDescent="0.25">
      <c r="A10" s="931"/>
      <c r="B10" s="931"/>
      <c r="C10" s="931"/>
      <c r="D10" s="931"/>
      <c r="E10" s="931"/>
    </row>
    <row r="11" spans="1:9" ht="15" x14ac:dyDescent="0.25">
      <c r="A11" s="931"/>
      <c r="B11" s="931"/>
      <c r="C11" s="931"/>
      <c r="D11" s="931"/>
      <c r="E11" s="931"/>
    </row>
    <row r="12" spans="1:9" ht="15" x14ac:dyDescent="0.25">
      <c r="A12" s="931"/>
      <c r="B12" s="931"/>
      <c r="C12" s="931"/>
      <c r="D12" s="931"/>
      <c r="E12" s="931"/>
    </row>
    <row r="13" spans="1:9" ht="15" x14ac:dyDescent="0.25">
      <c r="A13" s="931"/>
      <c r="B13" s="1606"/>
      <c r="C13" s="931"/>
      <c r="D13" s="931"/>
      <c r="E13" s="931"/>
    </row>
    <row r="14" spans="1:9" ht="15" x14ac:dyDescent="0.25">
      <c r="A14" s="931"/>
      <c r="B14" s="931"/>
      <c r="C14" s="931"/>
      <c r="D14" s="931"/>
      <c r="E14" s="931"/>
    </row>
    <row r="15" spans="1:9" ht="15" x14ac:dyDescent="0.25">
      <c r="A15" s="931" t="s">
        <v>9</v>
      </c>
      <c r="B15" s="931"/>
      <c r="C15" s="931"/>
      <c r="D15" s="931"/>
      <c r="E15" s="931"/>
    </row>
    <row r="17" spans="2:4" x14ac:dyDescent="0.2">
      <c r="B17" s="1180"/>
      <c r="D17">
        <f>SUM(D9:D16)</f>
        <v>0</v>
      </c>
    </row>
  </sheetData>
  <mergeCells count="1">
    <mergeCell ref="A5:E5"/>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I17"/>
  <sheetViews>
    <sheetView view="pageBreakPreview" zoomScale="115" zoomScaleSheetLayoutView="115" workbookViewId="0">
      <selection activeCell="F20" sqref="F20"/>
    </sheetView>
  </sheetViews>
  <sheetFormatPr defaultRowHeight="12.75" x14ac:dyDescent="0.2"/>
  <cols>
    <col min="2" max="2" width="17.140625" customWidth="1"/>
    <col min="3" max="3" width="17.28515625" customWidth="1"/>
    <col min="4" max="4" width="17.42578125" customWidth="1"/>
  </cols>
  <sheetData>
    <row r="1" spans="1:9" ht="18.75" x14ac:dyDescent="0.2">
      <c r="C1" s="1089" t="s">
        <v>207</v>
      </c>
    </row>
    <row r="2" spans="1:9" ht="18.75" x14ac:dyDescent="0.2">
      <c r="C2" s="1089" t="s">
        <v>1130</v>
      </c>
    </row>
    <row r="5" spans="1:9" ht="30" customHeight="1" x14ac:dyDescent="0.2">
      <c r="A5" s="1575" t="s">
        <v>1074</v>
      </c>
      <c r="B5" s="1575"/>
      <c r="C5" s="1575"/>
      <c r="D5" s="1575"/>
      <c r="I5" s="1180"/>
    </row>
    <row r="6" spans="1:9" ht="28.5" customHeight="1" x14ac:dyDescent="0.25">
      <c r="A6" s="931" t="s">
        <v>1075</v>
      </c>
      <c r="B6" s="931"/>
      <c r="C6" s="931"/>
      <c r="D6" s="931"/>
      <c r="I6" s="1180"/>
    </row>
    <row r="7" spans="1:9" ht="15" x14ac:dyDescent="0.25">
      <c r="A7" s="931"/>
      <c r="B7" s="931"/>
      <c r="C7" s="931"/>
      <c r="D7" s="931"/>
    </row>
    <row r="8" spans="1:9" ht="15" x14ac:dyDescent="0.25">
      <c r="A8" s="931" t="s">
        <v>262</v>
      </c>
      <c r="B8" s="1606" t="s">
        <v>1073</v>
      </c>
      <c r="C8" s="931" t="s">
        <v>1076</v>
      </c>
      <c r="D8" s="931" t="s">
        <v>589</v>
      </c>
    </row>
    <row r="9" spans="1:9" ht="15" x14ac:dyDescent="0.25">
      <c r="A9" s="931"/>
      <c r="B9" s="931"/>
      <c r="C9" s="931"/>
      <c r="D9" s="931"/>
    </row>
    <row r="10" spans="1:9" ht="15" x14ac:dyDescent="0.25">
      <c r="A10" s="931"/>
      <c r="B10" s="931"/>
      <c r="C10" s="931"/>
      <c r="D10" s="931"/>
    </row>
    <row r="11" spans="1:9" ht="15" x14ac:dyDescent="0.25">
      <c r="A11" s="931"/>
      <c r="B11" s="931"/>
      <c r="C11" s="931"/>
      <c r="D11" s="931"/>
    </row>
    <row r="12" spans="1:9" ht="15" x14ac:dyDescent="0.25">
      <c r="A12" s="931"/>
      <c r="B12" s="931"/>
      <c r="C12" s="931"/>
      <c r="D12" s="931"/>
    </row>
    <row r="13" spans="1:9" ht="15" x14ac:dyDescent="0.25">
      <c r="A13" s="931"/>
      <c r="B13" s="1606"/>
      <c r="C13" s="931"/>
      <c r="D13" s="931"/>
    </row>
    <row r="14" spans="1:9" ht="15" x14ac:dyDescent="0.25">
      <c r="A14" s="931"/>
      <c r="B14" s="931"/>
      <c r="C14" s="931"/>
      <c r="D14" s="931"/>
    </row>
    <row r="15" spans="1:9" ht="27.75" customHeight="1" x14ac:dyDescent="0.25">
      <c r="A15" s="931" t="s">
        <v>9</v>
      </c>
      <c r="B15" s="931"/>
      <c r="C15" s="931"/>
      <c r="D15" s="931"/>
    </row>
    <row r="17" spans="2:4" x14ac:dyDescent="0.2">
      <c r="B17" s="1180"/>
      <c r="D17">
        <f>SUM(D9:D16)</f>
        <v>0</v>
      </c>
    </row>
  </sheetData>
  <mergeCells count="1">
    <mergeCell ref="A5:D5"/>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4"/>
  <sheetViews>
    <sheetView view="pageBreakPreview" zoomScale="115" zoomScaleNormal="150" zoomScaleSheetLayoutView="115" workbookViewId="0">
      <selection activeCell="F20" sqref="F20"/>
    </sheetView>
  </sheetViews>
  <sheetFormatPr defaultRowHeight="12.75" x14ac:dyDescent="0.2"/>
  <cols>
    <col min="1" max="1" width="77.42578125" style="4" customWidth="1"/>
    <col min="2" max="2" width="18.42578125" customWidth="1"/>
    <col min="3" max="3" width="17.42578125" customWidth="1"/>
    <col min="4" max="4" width="14.85546875" customWidth="1"/>
    <col min="5" max="5" width="13" bestFit="1" customWidth="1"/>
    <col min="6" max="6" width="12.7109375" customWidth="1"/>
  </cols>
  <sheetData>
    <row r="1" spans="1:9" ht="15.75" x14ac:dyDescent="0.2">
      <c r="A1" s="1227" t="s">
        <v>207</v>
      </c>
      <c r="B1" s="1227"/>
      <c r="C1" s="1227"/>
      <c r="D1" s="1227"/>
    </row>
    <row r="2" spans="1:9" ht="15.75" x14ac:dyDescent="0.2">
      <c r="A2" s="1227" t="s">
        <v>1130</v>
      </c>
      <c r="B2" s="1227"/>
      <c r="C2" s="1227"/>
      <c r="D2" s="1227"/>
    </row>
    <row r="3" spans="1:9" s="4" customFormat="1" ht="17.25" customHeight="1" thickBot="1" x14ac:dyDescent="0.25">
      <c r="A3" s="141"/>
      <c r="B3" s="141"/>
      <c r="C3" s="112" t="s">
        <v>205</v>
      </c>
      <c r="D3" s="141"/>
    </row>
    <row r="4" spans="1:9" s="4" customFormat="1" ht="27.75" customHeight="1" x14ac:dyDescent="0.2">
      <c r="A4" s="97" t="s">
        <v>51</v>
      </c>
      <c r="B4" s="98" t="s">
        <v>52</v>
      </c>
      <c r="C4" s="102" t="s">
        <v>53</v>
      </c>
      <c r="D4" s="110"/>
    </row>
    <row r="5" spans="1:9" ht="15.95" customHeight="1" x14ac:dyDescent="0.2">
      <c r="A5" s="163" t="s">
        <v>54</v>
      </c>
      <c r="B5" s="164"/>
      <c r="C5" s="165"/>
      <c r="D5" s="111"/>
      <c r="I5" s="1180"/>
    </row>
    <row r="6" spans="1:9" ht="15.95" customHeight="1" x14ac:dyDescent="0.2">
      <c r="A6" s="166" t="s">
        <v>55</v>
      </c>
      <c r="B6" s="167"/>
      <c r="C6" s="165"/>
      <c r="D6" s="111"/>
      <c r="I6" s="1180"/>
    </row>
    <row r="7" spans="1:9" ht="15.95" customHeight="1" x14ac:dyDescent="0.2">
      <c r="A7" s="168" t="s">
        <v>239</v>
      </c>
      <c r="B7" s="169">
        <v>0</v>
      </c>
      <c r="C7" s="169">
        <v>0</v>
      </c>
      <c r="D7" s="111"/>
    </row>
    <row r="8" spans="1:9" ht="15.95" customHeight="1" x14ac:dyDescent="0.2">
      <c r="A8" s="168" t="s">
        <v>574</v>
      </c>
      <c r="B8" s="1690">
        <v>0</v>
      </c>
      <c r="C8" s="169">
        <v>0</v>
      </c>
      <c r="D8" s="111"/>
    </row>
    <row r="9" spans="1:9" ht="15.95" customHeight="1" x14ac:dyDescent="0.2">
      <c r="A9" s="166" t="s">
        <v>56</v>
      </c>
      <c r="B9" s="169">
        <v>0</v>
      </c>
      <c r="C9" s="169">
        <v>0</v>
      </c>
      <c r="D9" s="111"/>
    </row>
    <row r="10" spans="1:9" ht="15.95" customHeight="1" x14ac:dyDescent="0.2">
      <c r="A10" s="166" t="s">
        <v>57</v>
      </c>
      <c r="B10" s="169">
        <v>0</v>
      </c>
      <c r="C10" s="169">
        <v>0</v>
      </c>
      <c r="D10" s="111"/>
    </row>
    <row r="11" spans="1:9" ht="15.95" customHeight="1" x14ac:dyDescent="0.2">
      <c r="A11" s="166" t="s">
        <v>58</v>
      </c>
      <c r="B11" s="169">
        <v>0</v>
      </c>
      <c r="C11" s="169">
        <v>0</v>
      </c>
      <c r="D11" s="111"/>
    </row>
    <row r="12" spans="1:9" ht="15.95" customHeight="1" x14ac:dyDescent="0.2">
      <c r="A12" s="166" t="s">
        <v>59</v>
      </c>
      <c r="B12" s="169">
        <v>0</v>
      </c>
      <c r="C12" s="169">
        <v>0</v>
      </c>
      <c r="D12" s="111"/>
    </row>
    <row r="13" spans="1:9" ht="15.95" customHeight="1" x14ac:dyDescent="0.2">
      <c r="A13" s="166" t="s">
        <v>421</v>
      </c>
      <c r="B13" s="1690"/>
      <c r="C13" s="170"/>
      <c r="D13" s="111"/>
    </row>
    <row r="14" spans="1:9" ht="15.95" customHeight="1" x14ac:dyDescent="0.2">
      <c r="A14" s="168" t="s">
        <v>240</v>
      </c>
      <c r="B14" s="169">
        <v>0</v>
      </c>
      <c r="C14" s="169">
        <v>0</v>
      </c>
      <c r="D14" s="111"/>
    </row>
    <row r="15" spans="1:9" ht="15.95" customHeight="1" x14ac:dyDescent="0.2">
      <c r="A15" s="168" t="s">
        <v>575</v>
      </c>
      <c r="B15" s="169">
        <v>0</v>
      </c>
      <c r="C15" s="169">
        <v>0</v>
      </c>
      <c r="D15" s="111"/>
    </row>
    <row r="16" spans="1:9" ht="15.95" customHeight="1" x14ac:dyDescent="0.2">
      <c r="A16" s="166" t="s">
        <v>60</v>
      </c>
      <c r="B16" s="169"/>
      <c r="C16" s="170"/>
      <c r="D16" s="111"/>
    </row>
    <row r="17" spans="1:6" ht="15.95" customHeight="1" x14ac:dyDescent="0.2">
      <c r="A17" s="166" t="s">
        <v>286</v>
      </c>
      <c r="B17" s="1690">
        <v>0</v>
      </c>
      <c r="C17" s="169">
        <v>0</v>
      </c>
      <c r="D17" s="111">
        <f>SUM(D9:D16)</f>
        <v>0</v>
      </c>
    </row>
    <row r="18" spans="1:6" ht="15.95" customHeight="1" x14ac:dyDescent="0.2">
      <c r="A18" s="166" t="s">
        <v>287</v>
      </c>
      <c r="B18" s="169">
        <v>0</v>
      </c>
      <c r="C18" s="169">
        <v>0</v>
      </c>
      <c r="D18" s="111"/>
    </row>
    <row r="19" spans="1:6" ht="15.95" customHeight="1" x14ac:dyDescent="0.2">
      <c r="A19" s="166" t="s">
        <v>288</v>
      </c>
      <c r="B19" s="169">
        <v>0</v>
      </c>
      <c r="C19" s="169">
        <v>0</v>
      </c>
      <c r="D19" s="111"/>
    </row>
    <row r="20" spans="1:6" ht="15.95" customHeight="1" x14ac:dyDescent="0.2">
      <c r="A20" s="166" t="s">
        <v>303</v>
      </c>
      <c r="B20" s="169">
        <v>0</v>
      </c>
      <c r="C20" s="169">
        <v>0</v>
      </c>
      <c r="D20" s="111"/>
    </row>
    <row r="21" spans="1:6" ht="15.95" customHeight="1" x14ac:dyDescent="0.2">
      <c r="A21" s="166" t="s">
        <v>289</v>
      </c>
      <c r="B21" s="169">
        <v>0</v>
      </c>
      <c r="C21" s="169">
        <v>0</v>
      </c>
      <c r="D21" s="111"/>
    </row>
    <row r="22" spans="1:6" ht="15.95" customHeight="1" x14ac:dyDescent="0.2">
      <c r="A22" s="166" t="s">
        <v>304</v>
      </c>
      <c r="B22" s="169">
        <v>0</v>
      </c>
      <c r="C22" s="169">
        <v>0</v>
      </c>
      <c r="D22" s="129"/>
      <c r="E22" s="19"/>
    </row>
    <row r="23" spans="1:6" ht="15.95" customHeight="1" x14ac:dyDescent="0.2">
      <c r="A23" s="166" t="s">
        <v>206</v>
      </c>
      <c r="B23" s="169"/>
      <c r="C23" s="170"/>
      <c r="D23" s="111"/>
    </row>
    <row r="24" spans="1:6" ht="15.95" customHeight="1" x14ac:dyDescent="0.2">
      <c r="A24" s="337" t="s">
        <v>401</v>
      </c>
      <c r="B24" s="169">
        <v>0</v>
      </c>
      <c r="C24" s="169">
        <v>0</v>
      </c>
      <c r="D24" s="171"/>
      <c r="E24" s="1278"/>
      <c r="F24" s="1279"/>
    </row>
    <row r="25" spans="1:6" ht="15.95" customHeight="1" x14ac:dyDescent="0.2">
      <c r="A25" s="338" t="s">
        <v>400</v>
      </c>
      <c r="B25" s="169">
        <v>0</v>
      </c>
      <c r="C25" s="169">
        <v>0</v>
      </c>
      <c r="D25" s="171"/>
      <c r="E25" s="1278"/>
      <c r="F25" s="1279"/>
    </row>
    <row r="26" spans="1:6" ht="23.25" customHeight="1" x14ac:dyDescent="0.2">
      <c r="A26" s="166" t="s">
        <v>258</v>
      </c>
      <c r="B26" s="169">
        <v>0</v>
      </c>
      <c r="C26" s="169">
        <v>0</v>
      </c>
      <c r="D26" s="172"/>
      <c r="E26" s="1280"/>
      <c r="F26" s="1281"/>
    </row>
    <row r="27" spans="1:6" ht="15.95" customHeight="1" x14ac:dyDescent="0.2">
      <c r="A27" s="166" t="s">
        <v>257</v>
      </c>
      <c r="B27" s="169">
        <v>0</v>
      </c>
      <c r="C27" s="169">
        <v>0</v>
      </c>
      <c r="D27" s="111"/>
    </row>
    <row r="28" spans="1:6" ht="15.95" customHeight="1" x14ac:dyDescent="0.2">
      <c r="A28" s="163" t="s">
        <v>25</v>
      </c>
      <c r="B28" s="173">
        <f>SUM(B7:B27)</f>
        <v>0</v>
      </c>
      <c r="C28" s="173">
        <f>SUM(C7:C27)</f>
        <v>0</v>
      </c>
      <c r="D28" s="128"/>
      <c r="E28" s="19"/>
    </row>
    <row r="29" spans="1:6" ht="15.95" customHeight="1" x14ac:dyDescent="0.2">
      <c r="A29" s="163" t="s">
        <v>61</v>
      </c>
      <c r="B29" s="169"/>
      <c r="C29" s="169"/>
      <c r="D29" s="111"/>
    </row>
    <row r="30" spans="1:6" ht="15.95" customHeight="1" x14ac:dyDescent="0.2">
      <c r="A30" s="174" t="s">
        <v>241</v>
      </c>
      <c r="B30" s="169">
        <v>0</v>
      </c>
      <c r="C30" s="169">
        <v>0</v>
      </c>
      <c r="D30" s="111"/>
      <c r="E30" s="19"/>
      <c r="F30" s="19"/>
    </row>
    <row r="31" spans="1:6" ht="13.5" customHeight="1" x14ac:dyDescent="0.2">
      <c r="A31" s="174" t="s">
        <v>242</v>
      </c>
      <c r="B31" s="169">
        <v>0</v>
      </c>
      <c r="C31" s="169">
        <v>0</v>
      </c>
      <c r="D31" s="111"/>
    </row>
    <row r="32" spans="1:6" ht="13.5" customHeight="1" x14ac:dyDescent="0.2">
      <c r="A32" s="174" t="s">
        <v>243</v>
      </c>
      <c r="B32" s="169">
        <v>0</v>
      </c>
      <c r="C32" s="169">
        <v>0</v>
      </c>
      <c r="D32" s="111"/>
    </row>
    <row r="33" spans="1:5" ht="13.5" customHeight="1" x14ac:dyDescent="0.2">
      <c r="A33" s="174" t="s">
        <v>244</v>
      </c>
      <c r="B33" s="169">
        <v>0</v>
      </c>
      <c r="C33" s="175">
        <v>0</v>
      </c>
      <c r="D33" s="111"/>
    </row>
    <row r="34" spans="1:5" ht="13.5" customHeight="1" x14ac:dyDescent="0.2">
      <c r="A34" s="174" t="s">
        <v>576</v>
      </c>
      <c r="B34" s="169">
        <v>0</v>
      </c>
      <c r="C34" s="175">
        <v>0</v>
      </c>
      <c r="D34" s="111"/>
    </row>
    <row r="35" spans="1:5" ht="15.95" customHeight="1" x14ac:dyDescent="0.2">
      <c r="A35" s="163" t="s">
        <v>62</v>
      </c>
      <c r="B35" s="173">
        <f>SUM(B30:B34)</f>
        <v>0</v>
      </c>
      <c r="C35" s="173">
        <v>0</v>
      </c>
      <c r="D35" s="111"/>
    </row>
    <row r="36" spans="1:5" s="4" customFormat="1" ht="15.95" customHeight="1" thickBot="1" x14ac:dyDescent="0.25">
      <c r="A36" s="176" t="s">
        <v>63</v>
      </c>
      <c r="B36" s="177">
        <f>+B28+B35</f>
        <v>0</v>
      </c>
      <c r="C36" s="177">
        <f>+C28+C35</f>
        <v>0</v>
      </c>
      <c r="D36" s="110"/>
      <c r="E36" s="41"/>
    </row>
    <row r="37" spans="1:5" s="4" customFormat="1" x14ac:dyDescent="0.2">
      <c r="A37" s="158"/>
      <c r="B37" s="178"/>
      <c r="C37" s="179"/>
      <c r="D37" s="110"/>
    </row>
    <row r="38" spans="1:5" s="4" customFormat="1" x14ac:dyDescent="0.2">
      <c r="A38" s="158"/>
      <c r="B38" s="157"/>
      <c r="C38" s="179"/>
      <c r="D38" s="110"/>
    </row>
    <row r="39" spans="1:5" x14ac:dyDescent="0.2">
      <c r="A39" s="1282" t="s">
        <v>1245</v>
      </c>
      <c r="B39" s="1282"/>
      <c r="C39" s="1282"/>
      <c r="D39" s="111"/>
    </row>
    <row r="40" spans="1:5" x14ac:dyDescent="0.2">
      <c r="A40" s="158"/>
      <c r="B40" s="110"/>
      <c r="C40" s="179"/>
      <c r="D40" s="111"/>
    </row>
    <row r="41" spans="1:5" x14ac:dyDescent="0.2">
      <c r="A41" s="17"/>
      <c r="B41" s="16"/>
      <c r="C41" s="16"/>
    </row>
    <row r="43" spans="1:5" x14ac:dyDescent="0.2">
      <c r="B43" s="11"/>
    </row>
    <row r="44" spans="1:5" x14ac:dyDescent="0.2">
      <c r="B44" s="14"/>
      <c r="C44" s="15"/>
      <c r="D44" s="15"/>
    </row>
    <row r="54" spans="2:2" x14ac:dyDescent="0.2">
      <c r="B54" s="4"/>
    </row>
  </sheetData>
  <customSheetViews>
    <customSheetView guid="{B1076A3F-74CA-4685-9B64-0249438E4A9A}"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1"/>
      <headerFooter alignWithMargins="0">
        <oddFooter>&amp;C5</oddFooter>
      </headerFooter>
    </customSheetView>
    <customSheetView guid="{789595AE-36A2-4B02-81C2-3D94932E7381}" scale="115" showPageBreaks="1" printArea="1" view="pageBreakPreview" topLeftCell="A34">
      <selection activeCell="C40" sqref="C40"/>
      <pageMargins left="0" right="0" top="0" bottom="0" header="0.31496062992125984" footer="0.31496062992125984"/>
      <printOptions horizontalCentered="1" verticalCentered="1"/>
      <pageSetup paperSize="9" scale="89" orientation="landscape" verticalDpi="4294967294" r:id="rId2"/>
      <headerFooter alignWithMargins="0">
        <oddFooter>&amp;C5</oddFooter>
      </headerFooter>
    </customSheetView>
  </customSheetViews>
  <mergeCells count="5">
    <mergeCell ref="A1:D1"/>
    <mergeCell ref="A2:D2"/>
    <mergeCell ref="E24:F25"/>
    <mergeCell ref="E26:F26"/>
    <mergeCell ref="A39:C39"/>
  </mergeCells>
  <phoneticPr fontId="0" type="noConversion"/>
  <printOptions horizontalCentered="1" verticalCentered="1"/>
  <pageMargins left="0" right="0" top="0" bottom="0" header="0.35433070866141736" footer="0.31496062992125984"/>
  <pageSetup paperSize="9" scale="98" orientation="landscape" r:id="rId3"/>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17"/>
  <sheetViews>
    <sheetView view="pageBreakPreview" zoomScaleSheetLayoutView="100" workbookViewId="0">
      <selection activeCell="F20" sqref="F20"/>
    </sheetView>
  </sheetViews>
  <sheetFormatPr defaultRowHeight="12.75" x14ac:dyDescent="0.2"/>
  <cols>
    <col min="1" max="1" width="11.7109375" customWidth="1"/>
    <col min="2" max="2" width="17" customWidth="1"/>
    <col min="3" max="3" width="25.28515625" customWidth="1"/>
    <col min="4" max="4" width="19.7109375" customWidth="1"/>
  </cols>
  <sheetData>
    <row r="1" spans="1:9" ht="18.75" x14ac:dyDescent="0.2">
      <c r="C1" s="1089" t="s">
        <v>207</v>
      </c>
    </row>
    <row r="2" spans="1:9" ht="18.75" x14ac:dyDescent="0.2">
      <c r="C2" s="1089" t="s">
        <v>1130</v>
      </c>
    </row>
    <row r="5" spans="1:9" ht="15" x14ac:dyDescent="0.25">
      <c r="A5" s="1576" t="s">
        <v>1077</v>
      </c>
      <c r="B5" s="1576"/>
      <c r="C5" s="1576"/>
      <c r="D5" s="1576"/>
      <c r="E5" s="1101"/>
      <c r="F5" s="1106"/>
      <c r="I5" s="1180"/>
    </row>
    <row r="6" spans="1:9" ht="33" customHeight="1" x14ac:dyDescent="0.25">
      <c r="A6" s="1105" t="s">
        <v>1078</v>
      </c>
      <c r="B6" s="931"/>
      <c r="C6" s="931"/>
      <c r="D6" s="931"/>
      <c r="E6" s="939"/>
      <c r="F6" s="939"/>
      <c r="I6" s="1180"/>
    </row>
    <row r="7" spans="1:9" ht="15" x14ac:dyDescent="0.25">
      <c r="A7" s="931"/>
      <c r="B7" s="931"/>
      <c r="C7" s="931"/>
      <c r="D7" s="931"/>
      <c r="E7" s="939"/>
      <c r="F7" s="939"/>
    </row>
    <row r="8" spans="1:9" ht="23.25" customHeight="1" x14ac:dyDescent="0.25">
      <c r="A8" s="1104" t="s">
        <v>262</v>
      </c>
      <c r="B8" s="1613" t="s">
        <v>1073</v>
      </c>
      <c r="C8" s="1104" t="s">
        <v>1076</v>
      </c>
      <c r="D8" s="1104" t="s">
        <v>589</v>
      </c>
      <c r="E8" s="939"/>
      <c r="F8" s="939"/>
    </row>
    <row r="9" spans="1:9" ht="15" x14ac:dyDescent="0.25">
      <c r="A9" s="931"/>
      <c r="B9" s="931"/>
      <c r="C9" s="931"/>
      <c r="D9" s="931"/>
      <c r="E9" s="939"/>
      <c r="F9" s="939"/>
    </row>
    <row r="10" spans="1:9" ht="15" x14ac:dyDescent="0.25">
      <c r="A10" s="931"/>
      <c r="B10" s="931"/>
      <c r="C10" s="931"/>
      <c r="D10" s="931"/>
      <c r="E10" s="939"/>
      <c r="F10" s="939"/>
    </row>
    <row r="11" spans="1:9" ht="15" x14ac:dyDescent="0.25">
      <c r="A11" s="931"/>
      <c r="B11" s="931"/>
      <c r="C11" s="931"/>
      <c r="D11" s="931"/>
      <c r="E11" s="939"/>
      <c r="F11" s="939"/>
    </row>
    <row r="12" spans="1:9" ht="15" x14ac:dyDescent="0.25">
      <c r="A12" s="931"/>
      <c r="B12" s="931"/>
      <c r="C12" s="931"/>
      <c r="D12" s="931"/>
      <c r="E12" s="939"/>
      <c r="F12" s="939"/>
    </row>
    <row r="13" spans="1:9" ht="15" x14ac:dyDescent="0.25">
      <c r="A13" s="931"/>
      <c r="B13" s="1606"/>
      <c r="C13" s="931"/>
      <c r="D13" s="931"/>
      <c r="E13" s="939"/>
      <c r="F13" s="939"/>
    </row>
    <row r="14" spans="1:9" ht="15" x14ac:dyDescent="0.25">
      <c r="A14" s="931"/>
      <c r="B14" s="931"/>
      <c r="C14" s="931"/>
      <c r="D14" s="931"/>
      <c r="E14" s="939"/>
      <c r="F14" s="939"/>
    </row>
    <row r="15" spans="1:9" ht="15" x14ac:dyDescent="0.25">
      <c r="A15" s="931" t="s">
        <v>9</v>
      </c>
      <c r="B15" s="931"/>
      <c r="C15" s="931"/>
      <c r="D15" s="931"/>
      <c r="E15" s="939"/>
      <c r="F15" s="939"/>
    </row>
    <row r="17" spans="2:4" x14ac:dyDescent="0.2">
      <c r="B17" s="1180"/>
      <c r="D17">
        <f>SUM(D9:D16)</f>
        <v>0</v>
      </c>
    </row>
  </sheetData>
  <mergeCells count="1">
    <mergeCell ref="A5:D5"/>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17"/>
  <sheetViews>
    <sheetView view="pageBreakPreview" zoomScale="145" zoomScaleSheetLayoutView="145" workbookViewId="0">
      <selection activeCell="F20" sqref="F20"/>
    </sheetView>
  </sheetViews>
  <sheetFormatPr defaultRowHeight="12.75" x14ac:dyDescent="0.2"/>
  <sheetData>
    <row r="1" spans="1:9" ht="18.75" x14ac:dyDescent="0.2">
      <c r="D1" s="1089" t="s">
        <v>207</v>
      </c>
    </row>
    <row r="2" spans="1:9" ht="18.75" x14ac:dyDescent="0.2">
      <c r="D2" s="1089" t="s">
        <v>1130</v>
      </c>
    </row>
    <row r="5" spans="1:9" ht="15" x14ac:dyDescent="0.25">
      <c r="A5" s="1577" t="s">
        <v>1079</v>
      </c>
      <c r="B5" s="1577"/>
      <c r="C5" s="1577"/>
      <c r="D5" s="1577"/>
      <c r="E5" s="1577"/>
      <c r="F5" s="1577"/>
      <c r="I5" s="1180"/>
    </row>
    <row r="6" spans="1:9" ht="15" x14ac:dyDescent="0.25">
      <c r="A6" s="1578" t="s">
        <v>1080</v>
      </c>
      <c r="B6" s="1578"/>
      <c r="C6" s="1578"/>
      <c r="D6" s="1578"/>
      <c r="E6" s="1578"/>
      <c r="F6" s="1578"/>
      <c r="I6" s="1180"/>
    </row>
    <row r="7" spans="1:9" ht="15" x14ac:dyDescent="0.25">
      <c r="A7" s="938"/>
      <c r="B7" s="938"/>
      <c r="C7" s="938"/>
      <c r="D7" s="938"/>
      <c r="E7" s="938"/>
      <c r="F7" s="3"/>
    </row>
    <row r="8" spans="1:9" ht="15" x14ac:dyDescent="0.25">
      <c r="A8" s="939"/>
      <c r="B8" s="1607"/>
      <c r="C8" s="939"/>
      <c r="D8" s="939"/>
    </row>
    <row r="9" spans="1:9" ht="15" x14ac:dyDescent="0.25">
      <c r="B9" s="937" t="s">
        <v>262</v>
      </c>
      <c r="C9" s="937" t="s">
        <v>1073</v>
      </c>
      <c r="D9" s="937" t="s">
        <v>1076</v>
      </c>
      <c r="E9" s="931" t="s">
        <v>589</v>
      </c>
    </row>
    <row r="10" spans="1:9" ht="15" x14ac:dyDescent="0.25">
      <c r="B10" s="931"/>
      <c r="C10" s="931"/>
      <c r="D10" s="931"/>
      <c r="E10" s="931"/>
    </row>
    <row r="11" spans="1:9" ht="15" x14ac:dyDescent="0.25">
      <c r="B11" s="931"/>
      <c r="C11" s="931"/>
      <c r="D11" s="931"/>
      <c r="E11" s="931"/>
    </row>
    <row r="12" spans="1:9" ht="15" x14ac:dyDescent="0.25">
      <c r="B12" s="931"/>
      <c r="C12" s="931"/>
      <c r="D12" s="931"/>
      <c r="E12" s="931"/>
    </row>
    <row r="13" spans="1:9" ht="15" x14ac:dyDescent="0.25">
      <c r="B13" s="1606"/>
      <c r="C13" s="931"/>
      <c r="D13" s="931"/>
      <c r="E13" s="931"/>
    </row>
    <row r="14" spans="1:9" ht="15" x14ac:dyDescent="0.25">
      <c r="B14" s="931"/>
      <c r="C14" s="931"/>
      <c r="D14" s="931"/>
      <c r="E14" s="931"/>
    </row>
    <row r="15" spans="1:9" ht="15" x14ac:dyDescent="0.25">
      <c r="B15" s="931"/>
      <c r="C15" s="931"/>
      <c r="D15" s="931"/>
      <c r="E15" s="931"/>
    </row>
    <row r="16" spans="1:9" ht="15" x14ac:dyDescent="0.25">
      <c r="B16" s="931" t="s">
        <v>9</v>
      </c>
      <c r="C16" s="931"/>
      <c r="D16" s="931"/>
      <c r="E16" s="931"/>
    </row>
    <row r="17" spans="2:4" x14ac:dyDescent="0.2">
      <c r="B17" s="1180"/>
      <c r="D17">
        <f>SUM(D9:D16)</f>
        <v>0</v>
      </c>
    </row>
  </sheetData>
  <mergeCells count="2">
    <mergeCell ref="A5:F5"/>
    <mergeCell ref="A6:F6"/>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72"/>
  <sheetViews>
    <sheetView view="pageBreakPreview" topLeftCell="A43" zoomScale="93" zoomScaleSheetLayoutView="93" workbookViewId="0">
      <selection activeCell="F20" sqref="F20"/>
    </sheetView>
  </sheetViews>
  <sheetFormatPr defaultRowHeight="15" x14ac:dyDescent="0.25"/>
  <cols>
    <col min="1" max="1" width="9.140625" style="588"/>
    <col min="2" max="2" width="29.140625" style="588" customWidth="1"/>
    <col min="3" max="3" width="21.7109375" style="588" customWidth="1"/>
    <col min="4" max="4" width="13.7109375" style="588" bestFit="1" customWidth="1"/>
    <col min="5" max="5" width="14.28515625" style="588" customWidth="1"/>
    <col min="6" max="6" width="14.42578125" style="588" customWidth="1"/>
    <col min="7" max="16384" width="9.140625" style="588"/>
  </cols>
  <sheetData>
    <row r="1" spans="1:9" ht="18.75" x14ac:dyDescent="0.3">
      <c r="A1" s="1582" t="s">
        <v>877</v>
      </c>
      <c r="B1" s="1582"/>
      <c r="C1" s="1582"/>
      <c r="D1" s="1582"/>
      <c r="E1" s="1582"/>
      <c r="F1" s="1582"/>
    </row>
    <row r="2" spans="1:9" ht="18.75" x14ac:dyDescent="0.3">
      <c r="A2" s="884"/>
      <c r="B2" s="884"/>
      <c r="C2" s="884"/>
      <c r="D2" s="884"/>
      <c r="E2" s="884"/>
      <c r="F2" s="884"/>
    </row>
    <row r="3" spans="1:9" ht="17.25" x14ac:dyDescent="0.25">
      <c r="B3" s="1583" t="s">
        <v>207</v>
      </c>
      <c r="C3" s="1583"/>
      <c r="D3" s="1583"/>
      <c r="E3" s="1583"/>
      <c r="F3" s="1583"/>
    </row>
    <row r="4" spans="1:9" ht="17.25" x14ac:dyDescent="0.25">
      <c r="B4" s="1583" t="s">
        <v>1130</v>
      </c>
      <c r="C4" s="1583"/>
      <c r="D4" s="1583"/>
      <c r="E4" s="1583"/>
      <c r="F4" s="1583"/>
    </row>
    <row r="5" spans="1:9" ht="17.25" x14ac:dyDescent="0.25">
      <c r="B5" s="885"/>
      <c r="C5" s="885"/>
      <c r="D5" s="885"/>
      <c r="E5" s="885"/>
      <c r="F5" s="885"/>
      <c r="I5" s="1609"/>
    </row>
    <row r="6" spans="1:9" ht="15.75" x14ac:dyDescent="0.25">
      <c r="A6" s="1584" t="s">
        <v>878</v>
      </c>
      <c r="B6" s="1584"/>
      <c r="C6" s="1584"/>
      <c r="D6" s="1584"/>
      <c r="E6" s="1584"/>
      <c r="F6" s="1584"/>
      <c r="I6" s="1609"/>
    </row>
    <row r="7" spans="1:9" ht="15.75" customHeight="1" thickBot="1" x14ac:dyDescent="0.3"/>
    <row r="8" spans="1:9" ht="47.25" customHeight="1" x14ac:dyDescent="0.25">
      <c r="A8" s="886" t="s">
        <v>467</v>
      </c>
      <c r="B8" s="1611" t="s">
        <v>2</v>
      </c>
      <c r="C8" s="887" t="s">
        <v>879</v>
      </c>
      <c r="D8" s="887" t="s">
        <v>880</v>
      </c>
      <c r="E8" s="887" t="s">
        <v>881</v>
      </c>
      <c r="F8" s="888" t="s">
        <v>882</v>
      </c>
    </row>
    <row r="9" spans="1:9" ht="15.75" customHeight="1" x14ac:dyDescent="0.25">
      <c r="A9" s="889" t="s">
        <v>383</v>
      </c>
      <c r="B9" s="1585" t="s">
        <v>883</v>
      </c>
      <c r="C9" s="1586"/>
      <c r="D9" s="1586"/>
      <c r="E9" s="1586"/>
      <c r="F9" s="1587"/>
    </row>
    <row r="10" spans="1:9" x14ac:dyDescent="0.25">
      <c r="A10" s="890">
        <v>1</v>
      </c>
      <c r="B10" s="674" t="s">
        <v>884</v>
      </c>
      <c r="C10" s="891">
        <v>0</v>
      </c>
      <c r="D10" s="891">
        <v>0</v>
      </c>
      <c r="E10" s="891">
        <v>0</v>
      </c>
      <c r="F10" s="657">
        <f>+C10+D10-E10</f>
        <v>0</v>
      </c>
    </row>
    <row r="11" spans="1:9" x14ac:dyDescent="0.25">
      <c r="A11" s="890">
        <v>2</v>
      </c>
      <c r="B11" s="674" t="s">
        <v>455</v>
      </c>
      <c r="C11" s="891">
        <v>0</v>
      </c>
      <c r="D11" s="891">
        <v>0</v>
      </c>
      <c r="E11" s="891">
        <v>0</v>
      </c>
      <c r="F11" s="657">
        <f>+C11+D11-E11</f>
        <v>0</v>
      </c>
    </row>
    <row r="12" spans="1:9" x14ac:dyDescent="0.25">
      <c r="A12" s="890">
        <v>3</v>
      </c>
      <c r="B12" s="674" t="s">
        <v>885</v>
      </c>
      <c r="C12" s="891">
        <v>0</v>
      </c>
      <c r="D12" s="891">
        <v>0</v>
      </c>
      <c r="E12" s="891">
        <v>0</v>
      </c>
      <c r="F12" s="657">
        <f>+C12+D12-E12</f>
        <v>0</v>
      </c>
    </row>
    <row r="13" spans="1:9" x14ac:dyDescent="0.25">
      <c r="A13" s="890">
        <v>4</v>
      </c>
      <c r="B13" s="1608" t="s">
        <v>886</v>
      </c>
      <c r="C13" s="892">
        <v>0</v>
      </c>
      <c r="D13" s="891">
        <v>0</v>
      </c>
      <c r="E13" s="891">
        <v>0</v>
      </c>
      <c r="F13" s="657">
        <f>+C13+D13-E13</f>
        <v>0</v>
      </c>
    </row>
    <row r="14" spans="1:9" x14ac:dyDescent="0.25">
      <c r="A14" s="890">
        <v>5</v>
      </c>
      <c r="B14" s="674" t="s">
        <v>887</v>
      </c>
      <c r="C14" s="892">
        <v>0</v>
      </c>
      <c r="D14" s="891">
        <v>0</v>
      </c>
      <c r="E14" s="891">
        <v>0</v>
      </c>
      <c r="F14" s="657">
        <f>+C14+D14-E14</f>
        <v>0</v>
      </c>
    </row>
    <row r="15" spans="1:9" x14ac:dyDescent="0.25">
      <c r="A15" s="890"/>
      <c r="B15" s="675" t="s">
        <v>9</v>
      </c>
      <c r="C15" s="893">
        <f>SUM(C10:C14)</f>
        <v>0</v>
      </c>
      <c r="D15" s="893">
        <f>SUM(D10:D14)</f>
        <v>0</v>
      </c>
      <c r="E15" s="893">
        <f>SUM(E10:E14)</f>
        <v>0</v>
      </c>
      <c r="F15" s="893">
        <f>SUM(F10:F14)</f>
        <v>0</v>
      </c>
    </row>
    <row r="16" spans="1:9" x14ac:dyDescent="0.25">
      <c r="A16" s="890"/>
      <c r="B16" s="674"/>
      <c r="C16" s="674"/>
      <c r="D16" s="674"/>
      <c r="E16" s="674"/>
      <c r="F16" s="894"/>
    </row>
    <row r="17" spans="1:6" ht="15" customHeight="1" x14ac:dyDescent="0.25">
      <c r="A17" s="889" t="s">
        <v>378</v>
      </c>
      <c r="B17" s="1612" t="s">
        <v>888</v>
      </c>
      <c r="C17" s="1588"/>
      <c r="D17" s="1588"/>
      <c r="E17" s="1588"/>
      <c r="F17" s="1589"/>
    </row>
    <row r="18" spans="1:6" ht="15.75" x14ac:dyDescent="0.25">
      <c r="A18" s="890">
        <v>1</v>
      </c>
      <c r="B18" s="674" t="s">
        <v>889</v>
      </c>
      <c r="C18" s="891">
        <v>0</v>
      </c>
      <c r="D18" s="895">
        <v>0</v>
      </c>
      <c r="E18" s="891">
        <v>0</v>
      </c>
      <c r="F18" s="657">
        <f>+C18+D18-E18</f>
        <v>0</v>
      </c>
    </row>
    <row r="19" spans="1:6" ht="15.75" x14ac:dyDescent="0.25">
      <c r="A19" s="890">
        <f t="shared" ref="A19:A24" si="0">+A18+1</f>
        <v>2</v>
      </c>
      <c r="B19" s="674" t="s">
        <v>890</v>
      </c>
      <c r="C19" s="891">
        <v>0</v>
      </c>
      <c r="D19" s="895">
        <v>0</v>
      </c>
      <c r="E19" s="891">
        <v>0</v>
      </c>
      <c r="F19" s="657">
        <f t="shared" ref="F19:F26" si="1">+C19+D19-E19</f>
        <v>0</v>
      </c>
    </row>
    <row r="20" spans="1:6" ht="15.75" x14ac:dyDescent="0.25">
      <c r="A20" s="890">
        <f t="shared" si="0"/>
        <v>3</v>
      </c>
      <c r="B20" s="674" t="s">
        <v>891</v>
      </c>
      <c r="C20" s="891">
        <v>0</v>
      </c>
      <c r="D20" s="895">
        <v>0</v>
      </c>
      <c r="E20" s="891">
        <v>0</v>
      </c>
      <c r="F20" s="657">
        <f t="shared" si="1"/>
        <v>0</v>
      </c>
    </row>
    <row r="21" spans="1:6" ht="15.75" x14ac:dyDescent="0.25">
      <c r="A21" s="890">
        <f t="shared" si="0"/>
        <v>4</v>
      </c>
      <c r="B21" s="674" t="s">
        <v>892</v>
      </c>
      <c r="C21" s="891">
        <v>0</v>
      </c>
      <c r="D21" s="895">
        <v>0</v>
      </c>
      <c r="E21" s="891">
        <v>0</v>
      </c>
      <c r="F21" s="657">
        <f t="shared" si="1"/>
        <v>0</v>
      </c>
    </row>
    <row r="22" spans="1:6" ht="15.75" x14ac:dyDescent="0.25">
      <c r="A22" s="890">
        <f t="shared" si="0"/>
        <v>5</v>
      </c>
      <c r="B22" s="674" t="s">
        <v>893</v>
      </c>
      <c r="C22" s="891">
        <v>0</v>
      </c>
      <c r="D22" s="895">
        <v>0</v>
      </c>
      <c r="E22" s="891">
        <v>0</v>
      </c>
      <c r="F22" s="657">
        <f t="shared" si="1"/>
        <v>0</v>
      </c>
    </row>
    <row r="23" spans="1:6" ht="15.75" x14ac:dyDescent="0.25">
      <c r="A23" s="890">
        <f t="shared" si="0"/>
        <v>6</v>
      </c>
      <c r="B23" s="674" t="s">
        <v>894</v>
      </c>
      <c r="C23" s="891">
        <v>0</v>
      </c>
      <c r="D23" s="895">
        <v>0</v>
      </c>
      <c r="E23" s="891">
        <v>0</v>
      </c>
      <c r="F23" s="657">
        <f t="shared" si="1"/>
        <v>0</v>
      </c>
    </row>
    <row r="24" spans="1:6" ht="15.75" x14ac:dyDescent="0.25">
      <c r="A24" s="890">
        <f t="shared" si="0"/>
        <v>7</v>
      </c>
      <c r="B24" s="674" t="s">
        <v>895</v>
      </c>
      <c r="C24" s="891">
        <v>0</v>
      </c>
      <c r="D24" s="895">
        <v>0</v>
      </c>
      <c r="E24" s="891">
        <v>0</v>
      </c>
      <c r="F24" s="657">
        <f t="shared" si="1"/>
        <v>0</v>
      </c>
    </row>
    <row r="25" spans="1:6" ht="15.75" x14ac:dyDescent="0.25">
      <c r="A25" s="890">
        <v>8</v>
      </c>
      <c r="B25" s="674" t="s">
        <v>896</v>
      </c>
      <c r="C25" s="891">
        <v>0</v>
      </c>
      <c r="D25" s="895">
        <v>0</v>
      </c>
      <c r="E25" s="891">
        <v>0</v>
      </c>
      <c r="F25" s="657">
        <f t="shared" si="1"/>
        <v>0</v>
      </c>
    </row>
    <row r="26" spans="1:6" ht="15.75" x14ac:dyDescent="0.25">
      <c r="A26" s="890">
        <v>9</v>
      </c>
      <c r="B26" s="674" t="s">
        <v>897</v>
      </c>
      <c r="C26" s="891">
        <v>0</v>
      </c>
      <c r="D26" s="895">
        <v>0</v>
      </c>
      <c r="E26" s="891">
        <v>0</v>
      </c>
      <c r="F26" s="657">
        <f t="shared" si="1"/>
        <v>0</v>
      </c>
    </row>
    <row r="27" spans="1:6" x14ac:dyDescent="0.25">
      <c r="A27" s="890"/>
      <c r="B27" s="675" t="s">
        <v>9</v>
      </c>
      <c r="C27" s="893">
        <f>SUM(C18:C26)</f>
        <v>0</v>
      </c>
      <c r="D27" s="893">
        <f>SUM(D18:D26)</f>
        <v>0</v>
      </c>
      <c r="E27" s="893">
        <f>SUM(E18:E26)</f>
        <v>0</v>
      </c>
      <c r="F27" s="893">
        <f>SUM(F18:F26)</f>
        <v>0</v>
      </c>
    </row>
    <row r="28" spans="1:6" x14ac:dyDescent="0.25">
      <c r="A28" s="890"/>
      <c r="B28" s="674"/>
      <c r="C28" s="674"/>
      <c r="D28" s="674"/>
      <c r="E28" s="674"/>
      <c r="F28" s="894"/>
    </row>
    <row r="29" spans="1:6" ht="19.5" customHeight="1" x14ac:dyDescent="0.25">
      <c r="A29" s="889" t="s">
        <v>384</v>
      </c>
      <c r="B29" s="896" t="s">
        <v>898</v>
      </c>
      <c r="C29" s="897"/>
      <c r="D29" s="897"/>
      <c r="E29" s="897"/>
      <c r="F29" s="898"/>
    </row>
    <row r="30" spans="1:6" x14ac:dyDescent="0.25">
      <c r="A30" s="890">
        <v>1</v>
      </c>
      <c r="B30" s="674" t="s">
        <v>899</v>
      </c>
      <c r="C30" s="891">
        <v>0</v>
      </c>
      <c r="D30" s="891">
        <v>0</v>
      </c>
      <c r="E30" s="891">
        <v>0</v>
      </c>
      <c r="F30" s="657">
        <f>+C30+D30-E30</f>
        <v>0</v>
      </c>
    </row>
    <row r="31" spans="1:6" x14ac:dyDescent="0.25">
      <c r="A31" s="890">
        <f>+A30+1</f>
        <v>2</v>
      </c>
      <c r="B31" s="674" t="s">
        <v>900</v>
      </c>
      <c r="C31" s="891">
        <v>0</v>
      </c>
      <c r="D31" s="891">
        <v>0</v>
      </c>
      <c r="E31" s="891">
        <v>0</v>
      </c>
      <c r="F31" s="657">
        <f t="shared" ref="F31:F54" si="2">+C31+D31-E31</f>
        <v>0</v>
      </c>
    </row>
    <row r="32" spans="1:6" x14ac:dyDescent="0.25">
      <c r="A32" s="890">
        <f t="shared" ref="A32:A53" si="3">+A31+1</f>
        <v>3</v>
      </c>
      <c r="B32" s="674" t="s">
        <v>901</v>
      </c>
      <c r="C32" s="891">
        <v>0</v>
      </c>
      <c r="D32" s="891">
        <v>0</v>
      </c>
      <c r="E32" s="891">
        <v>0</v>
      </c>
      <c r="F32" s="657">
        <f t="shared" si="2"/>
        <v>0</v>
      </c>
    </row>
    <row r="33" spans="1:6" x14ac:dyDescent="0.25">
      <c r="A33" s="890">
        <f t="shared" si="3"/>
        <v>4</v>
      </c>
      <c r="B33" s="674" t="s">
        <v>902</v>
      </c>
      <c r="C33" s="891">
        <v>0</v>
      </c>
      <c r="D33" s="891">
        <v>0</v>
      </c>
      <c r="E33" s="891">
        <v>0</v>
      </c>
      <c r="F33" s="657">
        <f t="shared" si="2"/>
        <v>0</v>
      </c>
    </row>
    <row r="34" spans="1:6" x14ac:dyDescent="0.25">
      <c r="A34" s="890">
        <f t="shared" si="3"/>
        <v>5</v>
      </c>
      <c r="B34" s="674" t="s">
        <v>903</v>
      </c>
      <c r="C34" s="891">
        <v>0</v>
      </c>
      <c r="D34" s="891">
        <v>0</v>
      </c>
      <c r="E34" s="891">
        <v>0</v>
      </c>
      <c r="F34" s="657">
        <f t="shared" si="2"/>
        <v>0</v>
      </c>
    </row>
    <row r="35" spans="1:6" x14ac:dyDescent="0.25">
      <c r="A35" s="890">
        <f t="shared" si="3"/>
        <v>6</v>
      </c>
      <c r="B35" s="674" t="s">
        <v>904</v>
      </c>
      <c r="C35" s="891">
        <v>0</v>
      </c>
      <c r="D35" s="891">
        <v>0</v>
      </c>
      <c r="E35" s="891">
        <v>0</v>
      </c>
      <c r="F35" s="657">
        <f t="shared" si="2"/>
        <v>0</v>
      </c>
    </row>
    <row r="36" spans="1:6" x14ac:dyDescent="0.25">
      <c r="A36" s="890">
        <f t="shared" si="3"/>
        <v>7</v>
      </c>
      <c r="B36" s="674" t="s">
        <v>905</v>
      </c>
      <c r="C36" s="891">
        <v>0</v>
      </c>
      <c r="D36" s="891">
        <v>0</v>
      </c>
      <c r="E36" s="891">
        <v>0</v>
      </c>
      <c r="F36" s="657">
        <f t="shared" si="2"/>
        <v>0</v>
      </c>
    </row>
    <row r="37" spans="1:6" x14ac:dyDescent="0.25">
      <c r="A37" s="890">
        <f t="shared" si="3"/>
        <v>8</v>
      </c>
      <c r="B37" s="674" t="s">
        <v>906</v>
      </c>
      <c r="C37" s="891">
        <v>0</v>
      </c>
      <c r="D37" s="891">
        <v>0</v>
      </c>
      <c r="E37" s="891">
        <v>0</v>
      </c>
      <c r="F37" s="657">
        <f t="shared" si="2"/>
        <v>0</v>
      </c>
    </row>
    <row r="38" spans="1:6" x14ac:dyDescent="0.25">
      <c r="A38" s="890">
        <f t="shared" si="3"/>
        <v>9</v>
      </c>
      <c r="B38" s="674" t="s">
        <v>907</v>
      </c>
      <c r="C38" s="891">
        <v>0</v>
      </c>
      <c r="D38" s="891">
        <v>0</v>
      </c>
      <c r="E38" s="891">
        <v>0</v>
      </c>
      <c r="F38" s="657">
        <f t="shared" si="2"/>
        <v>0</v>
      </c>
    </row>
    <row r="39" spans="1:6" x14ac:dyDescent="0.25">
      <c r="A39" s="890"/>
      <c r="B39" s="674"/>
      <c r="C39" s="891"/>
      <c r="D39" s="891"/>
      <c r="E39" s="891"/>
      <c r="F39" s="657"/>
    </row>
    <row r="40" spans="1:6" x14ac:dyDescent="0.25">
      <c r="A40" s="890">
        <f>+A38+1</f>
        <v>10</v>
      </c>
      <c r="B40" s="674" t="s">
        <v>908</v>
      </c>
      <c r="C40" s="891">
        <v>0</v>
      </c>
      <c r="D40" s="891">
        <v>0</v>
      </c>
      <c r="E40" s="891">
        <v>0</v>
      </c>
      <c r="F40" s="657">
        <f t="shared" si="2"/>
        <v>0</v>
      </c>
    </row>
    <row r="41" spans="1:6" x14ac:dyDescent="0.25">
      <c r="A41" s="890">
        <f t="shared" si="3"/>
        <v>11</v>
      </c>
      <c r="B41" s="674" t="s">
        <v>909</v>
      </c>
      <c r="C41" s="891">
        <v>0</v>
      </c>
      <c r="D41" s="891">
        <v>0</v>
      </c>
      <c r="E41" s="891">
        <v>0</v>
      </c>
      <c r="F41" s="657">
        <f t="shared" si="2"/>
        <v>0</v>
      </c>
    </row>
    <row r="42" spans="1:6" x14ac:dyDescent="0.25">
      <c r="A42" s="890">
        <f t="shared" si="3"/>
        <v>12</v>
      </c>
      <c r="B42" s="674" t="s">
        <v>784</v>
      </c>
      <c r="C42" s="891">
        <v>0</v>
      </c>
      <c r="D42" s="891">
        <v>0</v>
      </c>
      <c r="E42" s="891">
        <v>0</v>
      </c>
      <c r="F42" s="657">
        <f t="shared" si="2"/>
        <v>0</v>
      </c>
    </row>
    <row r="43" spans="1:6" x14ac:dyDescent="0.25">
      <c r="A43" s="890">
        <f t="shared" si="3"/>
        <v>13</v>
      </c>
      <c r="B43" s="674" t="s">
        <v>910</v>
      </c>
      <c r="C43" s="891">
        <v>0</v>
      </c>
      <c r="D43" s="891">
        <v>0</v>
      </c>
      <c r="E43" s="891">
        <v>0</v>
      </c>
      <c r="F43" s="657">
        <f t="shared" si="2"/>
        <v>0</v>
      </c>
    </row>
    <row r="44" spans="1:6" x14ac:dyDescent="0.25">
      <c r="A44" s="890">
        <f t="shared" si="3"/>
        <v>14</v>
      </c>
      <c r="B44" s="674" t="s">
        <v>911</v>
      </c>
      <c r="C44" s="891">
        <v>0</v>
      </c>
      <c r="D44" s="891">
        <v>0</v>
      </c>
      <c r="E44" s="891">
        <v>0</v>
      </c>
      <c r="F44" s="657">
        <f t="shared" si="2"/>
        <v>0</v>
      </c>
    </row>
    <row r="45" spans="1:6" x14ac:dyDescent="0.25">
      <c r="A45" s="890">
        <f t="shared" si="3"/>
        <v>15</v>
      </c>
      <c r="B45" s="674" t="s">
        <v>912</v>
      </c>
      <c r="C45" s="891">
        <v>0</v>
      </c>
      <c r="D45" s="891">
        <v>0</v>
      </c>
      <c r="E45" s="891">
        <v>0</v>
      </c>
      <c r="F45" s="657">
        <f t="shared" si="2"/>
        <v>0</v>
      </c>
    </row>
    <row r="46" spans="1:6" x14ac:dyDescent="0.25">
      <c r="A46" s="890">
        <f t="shared" si="3"/>
        <v>16</v>
      </c>
      <c r="B46" s="674" t="s">
        <v>913</v>
      </c>
      <c r="C46" s="891">
        <v>0</v>
      </c>
      <c r="D46" s="891">
        <v>0</v>
      </c>
      <c r="E46" s="891">
        <v>0</v>
      </c>
      <c r="F46" s="657">
        <f t="shared" si="2"/>
        <v>0</v>
      </c>
    </row>
    <row r="47" spans="1:6" x14ac:dyDescent="0.25">
      <c r="A47" s="890">
        <f t="shared" si="3"/>
        <v>17</v>
      </c>
      <c r="B47" s="674" t="s">
        <v>914</v>
      </c>
      <c r="C47" s="891">
        <v>0</v>
      </c>
      <c r="D47" s="891">
        <v>0</v>
      </c>
      <c r="E47" s="891">
        <v>0</v>
      </c>
      <c r="F47" s="657">
        <f t="shared" si="2"/>
        <v>0</v>
      </c>
    </row>
    <row r="48" spans="1:6" x14ac:dyDescent="0.25">
      <c r="A48" s="890">
        <f t="shared" si="3"/>
        <v>18</v>
      </c>
      <c r="B48" s="674" t="s">
        <v>915</v>
      </c>
      <c r="C48" s="891">
        <v>0</v>
      </c>
      <c r="D48" s="891">
        <v>0</v>
      </c>
      <c r="E48" s="891">
        <v>0</v>
      </c>
      <c r="F48" s="657">
        <f t="shared" si="2"/>
        <v>0</v>
      </c>
    </row>
    <row r="49" spans="1:6" x14ac:dyDescent="0.25">
      <c r="A49" s="890">
        <f t="shared" si="3"/>
        <v>19</v>
      </c>
      <c r="B49" s="674" t="s">
        <v>916</v>
      </c>
      <c r="C49" s="891">
        <v>0</v>
      </c>
      <c r="D49" s="891">
        <v>0</v>
      </c>
      <c r="E49" s="891">
        <v>0</v>
      </c>
      <c r="F49" s="657">
        <f t="shared" si="2"/>
        <v>0</v>
      </c>
    </row>
    <row r="50" spans="1:6" x14ac:dyDescent="0.25">
      <c r="A50" s="890">
        <f t="shared" si="3"/>
        <v>20</v>
      </c>
      <c r="B50" s="674" t="s">
        <v>917</v>
      </c>
      <c r="C50" s="891">
        <v>0</v>
      </c>
      <c r="D50" s="891">
        <v>0</v>
      </c>
      <c r="E50" s="891">
        <v>0</v>
      </c>
      <c r="F50" s="657">
        <f t="shared" si="2"/>
        <v>0</v>
      </c>
    </row>
    <row r="51" spans="1:6" x14ac:dyDescent="0.25">
      <c r="A51" s="890">
        <f t="shared" si="3"/>
        <v>21</v>
      </c>
      <c r="B51" s="674" t="s">
        <v>918</v>
      </c>
      <c r="C51" s="891">
        <v>0</v>
      </c>
      <c r="D51" s="891">
        <v>0</v>
      </c>
      <c r="E51" s="891">
        <v>0</v>
      </c>
      <c r="F51" s="657">
        <f t="shared" si="2"/>
        <v>0</v>
      </c>
    </row>
    <row r="52" spans="1:6" x14ac:dyDescent="0.25">
      <c r="A52" s="890">
        <f t="shared" si="3"/>
        <v>22</v>
      </c>
      <c r="B52" s="674" t="s">
        <v>919</v>
      </c>
      <c r="C52" s="891">
        <v>0</v>
      </c>
      <c r="D52" s="891">
        <v>0</v>
      </c>
      <c r="E52" s="891">
        <v>0</v>
      </c>
      <c r="F52" s="657">
        <f t="shared" si="2"/>
        <v>0</v>
      </c>
    </row>
    <row r="53" spans="1:6" x14ac:dyDescent="0.25">
      <c r="A53" s="890">
        <f t="shared" si="3"/>
        <v>23</v>
      </c>
      <c r="B53" s="674" t="s">
        <v>920</v>
      </c>
      <c r="C53" s="891">
        <v>0</v>
      </c>
      <c r="D53" s="891">
        <v>0</v>
      </c>
      <c r="E53" s="891">
        <v>0</v>
      </c>
      <c r="F53" s="657">
        <f t="shared" si="2"/>
        <v>0</v>
      </c>
    </row>
    <row r="54" spans="1:6" x14ac:dyDescent="0.25">
      <c r="A54" s="890">
        <v>24</v>
      </c>
      <c r="B54" s="674" t="s">
        <v>921</v>
      </c>
      <c r="C54" s="891">
        <v>0</v>
      </c>
      <c r="D54" s="891">
        <v>0</v>
      </c>
      <c r="E54" s="891">
        <v>0</v>
      </c>
      <c r="F54" s="657">
        <f t="shared" si="2"/>
        <v>0</v>
      </c>
    </row>
    <row r="55" spans="1:6" x14ac:dyDescent="0.25">
      <c r="A55" s="890"/>
      <c r="B55" s="675" t="s">
        <v>9</v>
      </c>
      <c r="C55" s="893">
        <f>SUM(C30:C54)</f>
        <v>0</v>
      </c>
      <c r="D55" s="893">
        <f>SUM(D30:D54)</f>
        <v>0</v>
      </c>
      <c r="E55" s="893">
        <f>SUM(E30:E54)</f>
        <v>0</v>
      </c>
      <c r="F55" s="893">
        <f>SUM(F30:F54)</f>
        <v>0</v>
      </c>
    </row>
    <row r="56" spans="1:6" x14ac:dyDescent="0.25">
      <c r="A56" s="890"/>
      <c r="B56" s="674"/>
      <c r="C56" s="674"/>
      <c r="D56" s="674"/>
      <c r="E56" s="674"/>
      <c r="F56" s="894"/>
    </row>
    <row r="57" spans="1:6" ht="15" customHeight="1" x14ac:dyDescent="0.25">
      <c r="A57" s="889" t="s">
        <v>385</v>
      </c>
      <c r="B57" s="1579" t="s">
        <v>922</v>
      </c>
      <c r="C57" s="1580"/>
      <c r="D57" s="1580"/>
      <c r="E57" s="1580"/>
      <c r="F57" s="1581"/>
    </row>
    <row r="58" spans="1:6" x14ac:dyDescent="0.25">
      <c r="A58" s="890">
        <v>1</v>
      </c>
      <c r="B58" s="899" t="s">
        <v>923</v>
      </c>
      <c r="C58" s="891">
        <v>0</v>
      </c>
      <c r="D58" s="891">
        <v>0</v>
      </c>
      <c r="E58" s="891">
        <v>0</v>
      </c>
      <c r="F58" s="657">
        <f>+C58+D58-E58</f>
        <v>0</v>
      </c>
    </row>
    <row r="59" spans="1:6" x14ac:dyDescent="0.25">
      <c r="A59" s="890">
        <v>2</v>
      </c>
      <c r="B59" s="899" t="s">
        <v>924</v>
      </c>
      <c r="C59" s="891">
        <v>0</v>
      </c>
      <c r="D59" s="891">
        <v>0</v>
      </c>
      <c r="E59" s="891">
        <v>0</v>
      </c>
      <c r="F59" s="657">
        <f>+C59+D59-E59</f>
        <v>0</v>
      </c>
    </row>
    <row r="60" spans="1:6" x14ac:dyDescent="0.25">
      <c r="A60" s="890">
        <v>3</v>
      </c>
      <c r="B60" s="674" t="s">
        <v>925</v>
      </c>
      <c r="C60" s="891">
        <v>0</v>
      </c>
      <c r="D60" s="891">
        <v>0</v>
      </c>
      <c r="E60" s="891">
        <v>0</v>
      </c>
      <c r="F60" s="657">
        <f>+C60+D60-E60</f>
        <v>0</v>
      </c>
    </row>
    <row r="61" spans="1:6" x14ac:dyDescent="0.25">
      <c r="A61" s="890">
        <v>4</v>
      </c>
      <c r="B61" s="674" t="s">
        <v>145</v>
      </c>
      <c r="C61" s="891">
        <v>0</v>
      </c>
      <c r="D61" s="891"/>
      <c r="E61" s="891"/>
      <c r="F61" s="657">
        <f>+C61+D61-E61</f>
        <v>0</v>
      </c>
    </row>
    <row r="62" spans="1:6" x14ac:dyDescent="0.25">
      <c r="A62" s="890"/>
      <c r="B62" s="675" t="s">
        <v>9</v>
      </c>
      <c r="C62" s="893">
        <f>SUM(C58:C61)</f>
        <v>0</v>
      </c>
      <c r="D62" s="893">
        <f>SUM(D58:D61)</f>
        <v>0</v>
      </c>
      <c r="E62" s="893">
        <f>SUM(E58:E61)</f>
        <v>0</v>
      </c>
      <c r="F62" s="893">
        <f>SUM(F58:F61)</f>
        <v>0</v>
      </c>
    </row>
    <row r="63" spans="1:6" x14ac:dyDescent="0.25">
      <c r="A63" s="889" t="s">
        <v>926</v>
      </c>
      <c r="B63" s="1579" t="s">
        <v>927</v>
      </c>
      <c r="C63" s="1580"/>
      <c r="D63" s="1580"/>
      <c r="E63" s="1580"/>
      <c r="F63" s="1581"/>
    </row>
    <row r="64" spans="1:6" x14ac:dyDescent="0.25">
      <c r="A64" s="890">
        <v>1</v>
      </c>
      <c r="B64" s="674" t="s">
        <v>928</v>
      </c>
      <c r="C64" s="891">
        <v>0</v>
      </c>
      <c r="D64" s="891">
        <v>0</v>
      </c>
      <c r="E64" s="891">
        <v>0</v>
      </c>
      <c r="F64" s="657">
        <f>+C64+D64-E64</f>
        <v>0</v>
      </c>
    </row>
    <row r="65" spans="1:6" x14ac:dyDescent="0.25">
      <c r="A65" s="900" t="s">
        <v>929</v>
      </c>
      <c r="B65" s="901"/>
      <c r="C65" s="902">
        <f>C15+C27+C55+C62+C64</f>
        <v>0</v>
      </c>
      <c r="D65" s="902">
        <f>D15+D27+D55+D62+D64</f>
        <v>0</v>
      </c>
      <c r="E65" s="902">
        <f>E15+E27+E55+E62+E64</f>
        <v>0</v>
      </c>
      <c r="F65" s="902">
        <f>F15+F27+F55+F62+F64</f>
        <v>0</v>
      </c>
    </row>
    <row r="66" spans="1:6" x14ac:dyDescent="0.25">
      <c r="A66" s="588" t="s">
        <v>930</v>
      </c>
      <c r="B66" s="599"/>
      <c r="C66" s="599"/>
      <c r="D66" s="599"/>
    </row>
    <row r="67" spans="1:6" x14ac:dyDescent="0.25">
      <c r="A67" s="674"/>
      <c r="B67" s="674" t="s">
        <v>931</v>
      </c>
      <c r="C67" s="893">
        <v>0</v>
      </c>
      <c r="D67" s="674">
        <v>0</v>
      </c>
      <c r="E67" s="674">
        <v>0</v>
      </c>
      <c r="F67" s="893">
        <f>C67+D67-E67</f>
        <v>0</v>
      </c>
    </row>
    <row r="68" spans="1:6" x14ac:dyDescent="0.25">
      <c r="A68" s="674"/>
      <c r="B68" s="674" t="s">
        <v>932</v>
      </c>
      <c r="C68" s="893">
        <f>C65+C67</f>
        <v>0</v>
      </c>
      <c r="D68" s="893">
        <f>D65+D67</f>
        <v>0</v>
      </c>
      <c r="E68" s="893">
        <f>E65+E67</f>
        <v>0</v>
      </c>
      <c r="F68" s="893">
        <f>F65+F67</f>
        <v>0</v>
      </c>
    </row>
    <row r="69" spans="1:6" x14ac:dyDescent="0.25">
      <c r="A69" s="599"/>
      <c r="B69" s="599"/>
      <c r="C69" s="622"/>
      <c r="D69" s="622"/>
      <c r="E69" s="622"/>
      <c r="F69" s="622"/>
    </row>
    <row r="70" spans="1:6" x14ac:dyDescent="0.25">
      <c r="A70" s="599"/>
      <c r="B70" s="599"/>
      <c r="C70" s="622"/>
      <c r="D70" s="622"/>
      <c r="E70" s="622"/>
      <c r="F70" s="622"/>
    </row>
    <row r="71" spans="1:6" x14ac:dyDescent="0.25">
      <c r="A71" s="599"/>
      <c r="B71" s="599"/>
      <c r="C71" s="622"/>
      <c r="D71" s="622"/>
      <c r="E71" s="622"/>
      <c r="F71" s="622"/>
    </row>
    <row r="72" spans="1:6" x14ac:dyDescent="0.25">
      <c r="A72" s="1443" t="s">
        <v>1245</v>
      </c>
      <c r="B72" s="1443"/>
      <c r="C72" s="1443"/>
      <c r="D72" s="1443"/>
      <c r="E72" s="1443"/>
      <c r="F72" s="1443"/>
    </row>
  </sheetData>
  <mergeCells count="9">
    <mergeCell ref="A72:F72"/>
    <mergeCell ref="B57:F57"/>
    <mergeCell ref="B63:F63"/>
    <mergeCell ref="A1:F1"/>
    <mergeCell ref="B3:F3"/>
    <mergeCell ref="B4:F4"/>
    <mergeCell ref="A6:F6"/>
    <mergeCell ref="B9:F9"/>
    <mergeCell ref="B17:F17"/>
  </mergeCells>
  <printOptions horizontalCentered="1" verticalCentered="1"/>
  <pageMargins left="0" right="0" top="0" bottom="0" header="0.35433070866141736" footer="0.31496062992125984"/>
  <pageSetup paperSize="9" scale="99" orientation="landscape" r:id="rId1"/>
  <headerFooter alignWithMargins="0"/>
  <rowBreaks count="1" manualBreakCount="1">
    <brk id="34" max="5"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9"/>
  <sheetViews>
    <sheetView view="pageBreakPreview" zoomScaleSheetLayoutView="100" workbookViewId="0">
      <selection activeCell="F20" sqref="F20"/>
    </sheetView>
  </sheetViews>
  <sheetFormatPr defaultRowHeight="15" x14ac:dyDescent="0.25"/>
  <cols>
    <col min="1" max="1" width="9.140625" style="588"/>
    <col min="2" max="2" width="24" style="588" customWidth="1"/>
    <col min="3" max="3" width="21.7109375" style="588" customWidth="1"/>
    <col min="4" max="4" width="18.85546875" style="588" customWidth="1"/>
    <col min="5" max="5" width="19.28515625" style="588" customWidth="1"/>
    <col min="6" max="6" width="17.7109375" style="588" customWidth="1"/>
    <col min="7" max="8" width="9.140625" style="588"/>
    <col min="9" max="9" width="35.85546875" style="588" customWidth="1"/>
    <col min="10" max="16384" width="9.140625" style="588"/>
  </cols>
  <sheetData>
    <row r="1" spans="1:9" ht="18.75" x14ac:dyDescent="0.3">
      <c r="A1" s="1582" t="s">
        <v>933</v>
      </c>
      <c r="B1" s="1582"/>
      <c r="C1" s="1582"/>
      <c r="D1" s="1582"/>
      <c r="E1" s="1582"/>
      <c r="F1" s="1582"/>
    </row>
    <row r="2" spans="1:9" ht="17.25" x14ac:dyDescent="0.25">
      <c r="B2" s="1583" t="s">
        <v>207</v>
      </c>
      <c r="C2" s="1583"/>
      <c r="D2" s="1583"/>
      <c r="E2" s="1583"/>
      <c r="F2" s="1583"/>
      <c r="G2" s="903"/>
      <c r="H2" s="903"/>
      <c r="I2" s="903"/>
    </row>
    <row r="3" spans="1:9" ht="25.5" customHeight="1" x14ac:dyDescent="0.25">
      <c r="B3" s="1583" t="s">
        <v>1130</v>
      </c>
      <c r="C3" s="1583"/>
      <c r="D3" s="1583"/>
      <c r="E3" s="1583"/>
      <c r="F3" s="1583"/>
    </row>
    <row r="4" spans="1:9" ht="15.75" x14ac:dyDescent="0.25">
      <c r="A4" s="565" t="s">
        <v>934</v>
      </c>
      <c r="C4" s="904"/>
      <c r="D4" s="904"/>
      <c r="E4" s="904"/>
      <c r="F4" s="904"/>
    </row>
    <row r="5" spans="1:9" ht="29.25" customHeight="1" thickBot="1" x14ac:dyDescent="0.3">
      <c r="I5" s="1609"/>
    </row>
    <row r="6" spans="1:9" ht="45" x14ac:dyDescent="0.25">
      <c r="A6" s="905" t="s">
        <v>467</v>
      </c>
      <c r="B6" s="906" t="s">
        <v>2</v>
      </c>
      <c r="C6" s="907" t="s">
        <v>935</v>
      </c>
      <c r="D6" s="907" t="s">
        <v>936</v>
      </c>
      <c r="E6" s="907" t="s">
        <v>937</v>
      </c>
      <c r="F6" s="908" t="s">
        <v>882</v>
      </c>
      <c r="I6" s="1609"/>
    </row>
    <row r="7" spans="1:9" ht="18" customHeight="1" x14ac:dyDescent="0.25">
      <c r="A7" s="909" t="s">
        <v>383</v>
      </c>
      <c r="B7" s="910" t="s">
        <v>938</v>
      </c>
      <c r="C7" s="911"/>
      <c r="D7" s="911"/>
      <c r="E7" s="911"/>
      <c r="F7" s="912"/>
    </row>
    <row r="8" spans="1:9" x14ac:dyDescent="0.25">
      <c r="A8" s="890">
        <v>1</v>
      </c>
      <c r="B8" s="1608" t="s">
        <v>727</v>
      </c>
      <c r="C8" s="891">
        <v>0</v>
      </c>
      <c r="D8" s="891">
        <v>0</v>
      </c>
      <c r="E8" s="891">
        <v>0</v>
      </c>
      <c r="F8" s="657">
        <f>C8+D8-E8</f>
        <v>0</v>
      </c>
    </row>
    <row r="9" spans="1:9" x14ac:dyDescent="0.25">
      <c r="A9" s="890">
        <v>2</v>
      </c>
      <c r="B9" s="674" t="s">
        <v>939</v>
      </c>
      <c r="C9" s="891">
        <v>0</v>
      </c>
      <c r="D9" s="891">
        <v>0</v>
      </c>
      <c r="E9" s="891">
        <v>0</v>
      </c>
      <c r="F9" s="657">
        <f>C9+D9-E9</f>
        <v>0</v>
      </c>
    </row>
    <row r="10" spans="1:9" x14ac:dyDescent="0.25">
      <c r="A10" s="890">
        <v>3</v>
      </c>
      <c r="B10" s="674" t="s">
        <v>736</v>
      </c>
      <c r="C10" s="891">
        <v>0</v>
      </c>
      <c r="D10" s="891">
        <v>0</v>
      </c>
      <c r="E10" s="891">
        <v>0</v>
      </c>
      <c r="F10" s="657">
        <f>C10+D10-E10</f>
        <v>0</v>
      </c>
    </row>
    <row r="11" spans="1:9" x14ac:dyDescent="0.25">
      <c r="A11" s="890"/>
      <c r="B11" s="675" t="s">
        <v>9</v>
      </c>
      <c r="C11" s="893">
        <f>SUM(C8:C10)</f>
        <v>0</v>
      </c>
      <c r="D11" s="893">
        <f>SUM(D8:D10)</f>
        <v>0</v>
      </c>
      <c r="E11" s="893">
        <f>SUM(E8:E10)</f>
        <v>0</v>
      </c>
      <c r="F11" s="913">
        <f>SUM(F8:F10)</f>
        <v>0</v>
      </c>
    </row>
    <row r="12" spans="1:9" x14ac:dyDescent="0.25">
      <c r="A12" s="909" t="s">
        <v>378</v>
      </c>
      <c r="B12" s="914" t="s">
        <v>940</v>
      </c>
      <c r="C12" s="915"/>
      <c r="D12" s="915"/>
      <c r="E12" s="915"/>
      <c r="F12" s="916"/>
    </row>
    <row r="13" spans="1:9" x14ac:dyDescent="0.25">
      <c r="A13" s="890">
        <v>1</v>
      </c>
      <c r="B13" s="1610" t="s">
        <v>941</v>
      </c>
      <c r="C13" s="891">
        <v>0</v>
      </c>
      <c r="D13" s="891"/>
      <c r="E13" s="891"/>
      <c r="F13" s="917">
        <f>C13+D13-E13</f>
        <v>0</v>
      </c>
    </row>
    <row r="14" spans="1:9" x14ac:dyDescent="0.25">
      <c r="A14" s="890"/>
      <c r="B14" s="914" t="s">
        <v>9</v>
      </c>
      <c r="C14" s="893">
        <f>SUM(C13)</f>
        <v>0</v>
      </c>
      <c r="D14" s="893">
        <f>SUM(D13)</f>
        <v>0</v>
      </c>
      <c r="E14" s="893">
        <f>SUM(E13)</f>
        <v>0</v>
      </c>
      <c r="F14" s="913">
        <f>SUM(F13)</f>
        <v>0</v>
      </c>
    </row>
    <row r="15" spans="1:9" ht="18" customHeight="1" x14ac:dyDescent="0.25">
      <c r="A15" s="909" t="s">
        <v>384</v>
      </c>
      <c r="B15" s="1590" t="s">
        <v>942</v>
      </c>
      <c r="C15" s="1591"/>
      <c r="D15" s="1591"/>
      <c r="E15" s="1591"/>
      <c r="F15" s="1592"/>
    </row>
    <row r="16" spans="1:9" x14ac:dyDescent="0.25">
      <c r="A16" s="890">
        <v>1</v>
      </c>
      <c r="B16" s="674" t="s">
        <v>943</v>
      </c>
      <c r="C16" s="891">
        <v>0</v>
      </c>
      <c r="D16" s="891">
        <v>0</v>
      </c>
      <c r="E16" s="891">
        <v>0</v>
      </c>
      <c r="F16" s="657">
        <f>+C16+D16-E16</f>
        <v>0</v>
      </c>
    </row>
    <row r="17" spans="1:6" x14ac:dyDescent="0.25">
      <c r="A17" s="890">
        <v>2</v>
      </c>
      <c r="B17" s="1608" t="s">
        <v>944</v>
      </c>
      <c r="C17" s="891">
        <v>0</v>
      </c>
      <c r="D17" s="891">
        <f>SUM(D9:D16)</f>
        <v>0</v>
      </c>
      <c r="E17" s="891">
        <v>0</v>
      </c>
      <c r="F17" s="657">
        <f>+C17+D17-E17</f>
        <v>0</v>
      </c>
    </row>
    <row r="18" spans="1:6" x14ac:dyDescent="0.25">
      <c r="A18" s="890"/>
      <c r="B18" s="675" t="s">
        <v>9</v>
      </c>
      <c r="C18" s="893">
        <f>SUM(C16:C17)</f>
        <v>0</v>
      </c>
      <c r="D18" s="893">
        <f>SUM(D16:D17)</f>
        <v>0</v>
      </c>
      <c r="E18" s="893">
        <f>SUM(E16:E17)</f>
        <v>0</v>
      </c>
      <c r="F18" s="913">
        <f>SUM(F16:F17)</f>
        <v>0</v>
      </c>
    </row>
    <row r="19" spans="1:6" x14ac:dyDescent="0.25">
      <c r="A19" s="890"/>
      <c r="B19" s="674"/>
      <c r="C19" s="674"/>
      <c r="D19" s="674"/>
      <c r="E19" s="674"/>
      <c r="F19" s="894"/>
    </row>
    <row r="20" spans="1:6" ht="15" customHeight="1" x14ac:dyDescent="0.25">
      <c r="A20" s="909" t="s">
        <v>385</v>
      </c>
      <c r="B20" s="1593" t="s">
        <v>945</v>
      </c>
      <c r="C20" s="1594"/>
      <c r="D20" s="1594"/>
      <c r="E20" s="1594"/>
      <c r="F20" s="1595"/>
    </row>
    <row r="21" spans="1:6" x14ac:dyDescent="0.25">
      <c r="A21" s="890">
        <v>1</v>
      </c>
      <c r="B21" s="674" t="s">
        <v>740</v>
      </c>
      <c r="C21" s="891">
        <v>0</v>
      </c>
      <c r="D21" s="891">
        <v>0</v>
      </c>
      <c r="E21" s="891">
        <v>0</v>
      </c>
      <c r="F21" s="657">
        <f>C21+D21-E21</f>
        <v>0</v>
      </c>
    </row>
    <row r="22" spans="1:6" x14ac:dyDescent="0.25">
      <c r="A22" s="890">
        <v>2</v>
      </c>
      <c r="B22" s="674" t="s">
        <v>946</v>
      </c>
      <c r="C22" s="891">
        <v>0</v>
      </c>
      <c r="D22" s="891">
        <v>0</v>
      </c>
      <c r="E22" s="891">
        <v>0</v>
      </c>
      <c r="F22" s="657">
        <f>C22+D22-E22</f>
        <v>0</v>
      </c>
    </row>
    <row r="23" spans="1:6" x14ac:dyDescent="0.25">
      <c r="A23" s="890">
        <v>3</v>
      </c>
      <c r="B23" s="674" t="s">
        <v>746</v>
      </c>
      <c r="C23" s="891">
        <v>0</v>
      </c>
      <c r="D23" s="891">
        <v>0</v>
      </c>
      <c r="E23" s="891">
        <v>0</v>
      </c>
      <c r="F23" s="657">
        <f>C23+D23-E23</f>
        <v>0</v>
      </c>
    </row>
    <row r="24" spans="1:6" x14ac:dyDescent="0.25">
      <c r="A24" s="890">
        <v>4</v>
      </c>
      <c r="B24" s="674" t="s">
        <v>947</v>
      </c>
      <c r="C24" s="891">
        <v>0</v>
      </c>
      <c r="D24" s="891">
        <v>0</v>
      </c>
      <c r="E24" s="891">
        <v>0</v>
      </c>
      <c r="F24" s="657">
        <f>C24+D24-E24</f>
        <v>0</v>
      </c>
    </row>
    <row r="25" spans="1:6" ht="15.75" thickBot="1" x14ac:dyDescent="0.3">
      <c r="A25" s="918"/>
      <c r="B25" s="919" t="s">
        <v>9</v>
      </c>
      <c r="C25" s="920">
        <f>SUM(C21:C24)</f>
        <v>0</v>
      </c>
      <c r="D25" s="920">
        <f>SUM(D21:D24)</f>
        <v>0</v>
      </c>
      <c r="E25" s="920">
        <f>SUM(E21:E24)</f>
        <v>0</v>
      </c>
      <c r="F25" s="921">
        <f>SUM(F21:F24)</f>
        <v>0</v>
      </c>
    </row>
    <row r="26" spans="1:6" x14ac:dyDescent="0.25">
      <c r="A26" s="922"/>
      <c r="B26" s="923" t="s">
        <v>948</v>
      </c>
      <c r="C26" s="924">
        <v>0</v>
      </c>
      <c r="D26" s="924">
        <v>0</v>
      </c>
      <c r="E26" s="924">
        <v>0</v>
      </c>
      <c r="F26" s="925">
        <f>C26+D26-E26</f>
        <v>0</v>
      </c>
    </row>
    <row r="27" spans="1:6" ht="15.75" thickBot="1" x14ac:dyDescent="0.3">
      <c r="A27" s="616"/>
      <c r="B27" s="919" t="s">
        <v>395</v>
      </c>
      <c r="C27" s="920">
        <f>C11+C14+C18+C25+C26</f>
        <v>0</v>
      </c>
      <c r="D27" s="920">
        <f>D11+D14+D18+D25+D26</f>
        <v>0</v>
      </c>
      <c r="E27" s="920">
        <f>E11+E14+E18+E25+E26</f>
        <v>0</v>
      </c>
      <c r="F27" s="926">
        <f>C27+D27-E27</f>
        <v>0</v>
      </c>
    </row>
    <row r="28" spans="1:6" x14ac:dyDescent="0.25">
      <c r="A28" s="620"/>
      <c r="B28" s="620"/>
      <c r="C28" s="622"/>
      <c r="D28" s="622"/>
      <c r="E28" s="622"/>
      <c r="F28" s="622"/>
    </row>
    <row r="29" spans="1:6" x14ac:dyDescent="0.25">
      <c r="A29" s="1443" t="s">
        <v>1245</v>
      </c>
      <c r="B29" s="1443"/>
      <c r="C29" s="1443"/>
      <c r="D29" s="1443"/>
      <c r="E29" s="1443"/>
      <c r="F29" s="1443"/>
    </row>
  </sheetData>
  <mergeCells count="6">
    <mergeCell ref="A29:F29"/>
    <mergeCell ref="A1:F1"/>
    <mergeCell ref="B2:F2"/>
    <mergeCell ref="B3:F3"/>
    <mergeCell ref="B15:F15"/>
    <mergeCell ref="B20:F20"/>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I17"/>
  <sheetViews>
    <sheetView view="pageBreakPreview" zoomScale="115" zoomScaleSheetLayoutView="115" workbookViewId="0">
      <selection activeCell="F20" sqref="F20"/>
    </sheetView>
  </sheetViews>
  <sheetFormatPr defaultRowHeight="12.75" x14ac:dyDescent="0.2"/>
  <cols>
    <col min="1" max="3" width="21.85546875" customWidth="1"/>
  </cols>
  <sheetData>
    <row r="2" spans="1:9" x14ac:dyDescent="0.2">
      <c r="A2" s="1596" t="s">
        <v>949</v>
      </c>
      <c r="B2" s="1596"/>
      <c r="C2" s="1596"/>
    </row>
    <row r="4" spans="1:9" ht="15" x14ac:dyDescent="0.2">
      <c r="A4" s="1597" t="s">
        <v>207</v>
      </c>
      <c r="B4" s="1597"/>
      <c r="C4" s="1597"/>
    </row>
    <row r="5" spans="1:9" ht="15" x14ac:dyDescent="0.25">
      <c r="A5" s="1598" t="s">
        <v>1130</v>
      </c>
      <c r="B5" s="1598"/>
      <c r="C5" s="1598"/>
      <c r="I5" s="1180"/>
    </row>
    <row r="6" spans="1:9" x14ac:dyDescent="0.2">
      <c r="I6" s="1180"/>
    </row>
    <row r="7" spans="1:9" ht="15" x14ac:dyDescent="0.25">
      <c r="A7" s="1598" t="s">
        <v>950</v>
      </c>
      <c r="B7" s="1598"/>
      <c r="C7" s="1598"/>
    </row>
    <row r="8" spans="1:9" ht="36.75" customHeight="1" x14ac:dyDescent="0.2">
      <c r="A8" s="1599" t="s">
        <v>951</v>
      </c>
      <c r="B8" s="1604"/>
      <c r="C8" s="1599"/>
    </row>
    <row r="9" spans="1:9" ht="13.5" thickBot="1" x14ac:dyDescent="0.25"/>
    <row r="10" spans="1:9" ht="15" x14ac:dyDescent="0.25">
      <c r="A10" s="927" t="s">
        <v>467</v>
      </c>
      <c r="B10" s="928" t="s">
        <v>204</v>
      </c>
      <c r="C10" s="929" t="s">
        <v>589</v>
      </c>
    </row>
    <row r="11" spans="1:9" ht="15" x14ac:dyDescent="0.25">
      <c r="A11" s="930"/>
      <c r="B11" s="931"/>
      <c r="C11" s="932"/>
    </row>
    <row r="12" spans="1:9" ht="15" x14ac:dyDescent="0.25">
      <c r="A12" s="930"/>
      <c r="B12" s="931"/>
      <c r="C12" s="932"/>
    </row>
    <row r="13" spans="1:9" ht="15" x14ac:dyDescent="0.25">
      <c r="A13" s="930"/>
      <c r="B13" s="1606"/>
      <c r="C13" s="932"/>
    </row>
    <row r="14" spans="1:9" ht="15" x14ac:dyDescent="0.25">
      <c r="A14" s="930"/>
      <c r="B14" s="931"/>
      <c r="C14" s="932"/>
    </row>
    <row r="15" spans="1:9" ht="15" x14ac:dyDescent="0.25">
      <c r="A15" s="930"/>
      <c r="B15" s="931"/>
      <c r="C15" s="932"/>
    </row>
    <row r="16" spans="1:9" ht="15.75" thickBot="1" x14ac:dyDescent="0.3">
      <c r="A16" s="933"/>
      <c r="B16" s="934"/>
      <c r="C16" s="935"/>
    </row>
    <row r="17" spans="2:4" x14ac:dyDescent="0.2">
      <c r="B17" s="1180"/>
      <c r="D17">
        <f>SUM(D9:D16)</f>
        <v>0</v>
      </c>
    </row>
  </sheetData>
  <mergeCells count="5">
    <mergeCell ref="A2:C2"/>
    <mergeCell ref="A4:C4"/>
    <mergeCell ref="A5:C5"/>
    <mergeCell ref="A7:C7"/>
    <mergeCell ref="A8: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60"/>
  <sheetViews>
    <sheetView view="pageBreakPreview" zoomScaleSheetLayoutView="100" workbookViewId="0">
      <selection activeCell="F20" sqref="F20"/>
    </sheetView>
  </sheetViews>
  <sheetFormatPr defaultRowHeight="15" x14ac:dyDescent="0.25"/>
  <cols>
    <col min="1" max="1" width="3.85546875" style="936" customWidth="1"/>
    <col min="2" max="4" width="21.85546875" customWidth="1"/>
  </cols>
  <sheetData>
    <row r="1" spans="1:9" x14ac:dyDescent="0.25">
      <c r="B1" s="1596" t="s">
        <v>949</v>
      </c>
      <c r="C1" s="1596"/>
      <c r="D1" s="1596"/>
    </row>
    <row r="3" spans="1:9" x14ac:dyDescent="0.25">
      <c r="B3" s="1597" t="s">
        <v>207</v>
      </c>
      <c r="C3" s="1597"/>
      <c r="D3" s="1597"/>
    </row>
    <row r="4" spans="1:9" x14ac:dyDescent="0.25">
      <c r="B4" s="1598" t="s">
        <v>1130</v>
      </c>
      <c r="C4" s="1598"/>
      <c r="D4" s="1598"/>
    </row>
    <row r="5" spans="1:9" ht="9.75" customHeight="1" x14ac:dyDescent="0.25">
      <c r="I5" s="1180"/>
    </row>
    <row r="6" spans="1:9" x14ac:dyDescent="0.25">
      <c r="B6" s="1598" t="s">
        <v>952</v>
      </c>
      <c r="C6" s="1598"/>
      <c r="D6" s="1598"/>
      <c r="I6" s="1180"/>
    </row>
    <row r="7" spans="1:9" ht="15" customHeight="1" x14ac:dyDescent="0.25">
      <c r="B7" s="1601" t="s">
        <v>953</v>
      </c>
      <c r="C7" s="1601"/>
      <c r="D7" s="1601"/>
    </row>
    <row r="8" spans="1:9" x14ac:dyDescent="0.25">
      <c r="B8" s="1180"/>
    </row>
    <row r="9" spans="1:9" x14ac:dyDescent="0.25">
      <c r="A9" s="937" t="s">
        <v>954</v>
      </c>
      <c r="B9" s="1600" t="s">
        <v>955</v>
      </c>
      <c r="C9" s="1600"/>
      <c r="D9" s="1600"/>
    </row>
    <row r="10" spans="1:9" x14ac:dyDescent="0.25">
      <c r="A10" s="937"/>
      <c r="B10" s="937" t="s">
        <v>467</v>
      </c>
      <c r="C10" s="937" t="s">
        <v>204</v>
      </c>
      <c r="D10" s="937" t="s">
        <v>589</v>
      </c>
    </row>
    <row r="11" spans="1:9" x14ac:dyDescent="0.25">
      <c r="A11" s="937"/>
      <c r="B11" s="931"/>
      <c r="C11" s="931"/>
      <c r="D11" s="931"/>
    </row>
    <row r="12" spans="1:9" x14ac:dyDescent="0.25">
      <c r="A12" s="937"/>
      <c r="B12" s="931"/>
      <c r="C12" s="931"/>
      <c r="D12" s="931"/>
    </row>
    <row r="13" spans="1:9" s="3" customFormat="1" x14ac:dyDescent="0.25">
      <c r="A13" s="938"/>
      <c r="B13" s="1607"/>
      <c r="C13" s="939"/>
      <c r="D13" s="939"/>
    </row>
    <row r="14" spans="1:9" x14ac:dyDescent="0.25">
      <c r="A14" s="937" t="s">
        <v>956</v>
      </c>
      <c r="B14" s="1600" t="s">
        <v>455</v>
      </c>
      <c r="C14" s="1600"/>
      <c r="D14" s="1600"/>
    </row>
    <row r="15" spans="1:9" x14ac:dyDescent="0.25">
      <c r="A15" s="937"/>
      <c r="B15" s="937" t="s">
        <v>467</v>
      </c>
      <c r="C15" s="937" t="s">
        <v>204</v>
      </c>
      <c r="D15" s="937" t="s">
        <v>589</v>
      </c>
    </row>
    <row r="16" spans="1:9" x14ac:dyDescent="0.25">
      <c r="A16" s="937"/>
      <c r="B16" s="931"/>
      <c r="C16" s="931"/>
      <c r="D16" s="931"/>
    </row>
    <row r="17" spans="1:4" x14ac:dyDescent="0.25">
      <c r="A17" s="937"/>
      <c r="B17" s="1606"/>
      <c r="C17" s="931"/>
      <c r="D17" s="931">
        <f>SUM(D9:D16)</f>
        <v>0</v>
      </c>
    </row>
    <row r="18" spans="1:4" x14ac:dyDescent="0.25">
      <c r="A18" s="937"/>
      <c r="B18" s="931"/>
      <c r="C18" s="931"/>
      <c r="D18" s="931"/>
    </row>
    <row r="20" spans="1:4" x14ac:dyDescent="0.25">
      <c r="A20" s="937" t="s">
        <v>957</v>
      </c>
      <c r="B20" s="1600" t="s">
        <v>958</v>
      </c>
      <c r="C20" s="1600"/>
      <c r="D20" s="1600"/>
    </row>
    <row r="21" spans="1:4" x14ac:dyDescent="0.25">
      <c r="A21" s="937"/>
      <c r="B21" s="937" t="s">
        <v>467</v>
      </c>
      <c r="C21" s="937" t="s">
        <v>204</v>
      </c>
      <c r="D21" s="937" t="s">
        <v>589</v>
      </c>
    </row>
    <row r="22" spans="1:4" x14ac:dyDescent="0.25">
      <c r="A22" s="937"/>
      <c r="B22" s="697"/>
      <c r="C22" s="697"/>
      <c r="D22" s="697"/>
    </row>
    <row r="23" spans="1:4" x14ac:dyDescent="0.25">
      <c r="A23" s="937"/>
      <c r="B23" s="697"/>
      <c r="C23" s="697"/>
      <c r="D23" s="697"/>
    </row>
    <row r="25" spans="1:4" x14ac:dyDescent="0.25">
      <c r="A25" s="937" t="s">
        <v>959</v>
      </c>
      <c r="B25" s="1600" t="s">
        <v>960</v>
      </c>
      <c r="C25" s="1600"/>
      <c r="D25" s="1600"/>
    </row>
    <row r="26" spans="1:4" x14ac:dyDescent="0.25">
      <c r="A26" s="937"/>
      <c r="B26" s="937" t="s">
        <v>467</v>
      </c>
      <c r="C26" s="937" t="s">
        <v>204</v>
      </c>
      <c r="D26" s="937" t="s">
        <v>589</v>
      </c>
    </row>
    <row r="27" spans="1:4" x14ac:dyDescent="0.25">
      <c r="A27" s="937"/>
      <c r="B27" s="697"/>
      <c r="C27" s="697"/>
      <c r="D27" s="697"/>
    </row>
    <row r="28" spans="1:4" x14ac:dyDescent="0.25">
      <c r="A28" s="937"/>
      <c r="B28" s="697"/>
      <c r="C28" s="697"/>
      <c r="D28" s="697"/>
    </row>
    <row r="30" spans="1:4" x14ac:dyDescent="0.25">
      <c r="A30" s="937" t="s">
        <v>961</v>
      </c>
      <c r="B30" s="1600" t="s">
        <v>962</v>
      </c>
      <c r="C30" s="1600"/>
      <c r="D30" s="1600"/>
    </row>
    <row r="31" spans="1:4" x14ac:dyDescent="0.25">
      <c r="A31" s="937"/>
      <c r="B31" s="937" t="s">
        <v>467</v>
      </c>
      <c r="C31" s="937" t="s">
        <v>204</v>
      </c>
      <c r="D31" s="937" t="s">
        <v>589</v>
      </c>
    </row>
    <row r="32" spans="1:4" x14ac:dyDescent="0.25">
      <c r="A32" s="937"/>
      <c r="B32" s="697"/>
      <c r="C32" s="697"/>
      <c r="D32" s="697"/>
    </row>
    <row r="33" spans="1:4" x14ac:dyDescent="0.25">
      <c r="A33" s="937"/>
      <c r="B33" s="697"/>
      <c r="C33" s="697"/>
      <c r="D33" s="697"/>
    </row>
    <row r="35" spans="1:4" x14ac:dyDescent="0.25">
      <c r="A35" s="937" t="s">
        <v>963</v>
      </c>
      <c r="B35" s="1600" t="s">
        <v>964</v>
      </c>
      <c r="C35" s="1600"/>
      <c r="D35" s="1600"/>
    </row>
    <row r="36" spans="1:4" x14ac:dyDescent="0.25">
      <c r="A36" s="937"/>
      <c r="B36" s="937" t="s">
        <v>467</v>
      </c>
      <c r="C36" s="937" t="s">
        <v>204</v>
      </c>
      <c r="D36" s="937" t="s">
        <v>589</v>
      </c>
    </row>
    <row r="37" spans="1:4" x14ac:dyDescent="0.25">
      <c r="A37" s="937"/>
      <c r="B37" s="697"/>
      <c r="C37" s="697"/>
      <c r="D37" s="697"/>
    </row>
    <row r="38" spans="1:4" x14ac:dyDescent="0.25">
      <c r="A38" s="937"/>
      <c r="B38" s="697"/>
      <c r="C38" s="697"/>
      <c r="D38" s="697"/>
    </row>
    <row r="39" spans="1:4" x14ac:dyDescent="0.25">
      <c r="A39" s="937"/>
      <c r="B39" s="697"/>
      <c r="C39" s="697"/>
      <c r="D39" s="697"/>
    </row>
    <row r="41" spans="1:4" x14ac:dyDescent="0.25">
      <c r="A41" s="938"/>
      <c r="B41" s="938"/>
      <c r="C41" s="938"/>
      <c r="D41" s="938"/>
    </row>
    <row r="42" spans="1:4" x14ac:dyDescent="0.25">
      <c r="A42" s="938"/>
      <c r="B42" s="3"/>
      <c r="C42" s="3"/>
      <c r="D42" s="3"/>
    </row>
    <row r="43" spans="1:4" x14ac:dyDescent="0.25">
      <c r="A43" s="938"/>
      <c r="B43" s="3"/>
      <c r="C43" s="3"/>
      <c r="D43" s="3"/>
    </row>
    <row r="44" spans="1:4" x14ac:dyDescent="0.25">
      <c r="A44" s="938"/>
      <c r="B44" s="3"/>
      <c r="C44" s="3"/>
      <c r="D44" s="3"/>
    </row>
    <row r="45" spans="1:4" x14ac:dyDescent="0.25">
      <c r="A45" s="938"/>
      <c r="B45" s="938"/>
      <c r="C45" s="938"/>
      <c r="D45" s="938"/>
    </row>
    <row r="49" spans="1:4" x14ac:dyDescent="0.25">
      <c r="A49" s="938"/>
      <c r="B49" s="938"/>
      <c r="C49" s="938"/>
      <c r="D49" s="938"/>
    </row>
    <row r="50" spans="1:4" x14ac:dyDescent="0.25">
      <c r="A50" s="938"/>
      <c r="B50" s="3"/>
      <c r="C50" s="3"/>
      <c r="D50" s="3"/>
    </row>
    <row r="51" spans="1:4" x14ac:dyDescent="0.25">
      <c r="A51" s="938"/>
      <c r="B51" s="3"/>
      <c r="C51" s="3"/>
      <c r="D51" s="3"/>
    </row>
    <row r="52" spans="1:4" x14ac:dyDescent="0.25">
      <c r="A52" s="938"/>
      <c r="B52" s="3"/>
      <c r="C52" s="3"/>
      <c r="D52" s="3"/>
    </row>
    <row r="53" spans="1:4" x14ac:dyDescent="0.25">
      <c r="A53" s="938"/>
      <c r="B53" s="3"/>
      <c r="C53" s="3"/>
      <c r="D53" s="3"/>
    </row>
    <row r="54" spans="1:4" x14ac:dyDescent="0.25">
      <c r="A54" s="938"/>
      <c r="B54" s="938"/>
      <c r="C54" s="938"/>
      <c r="D54" s="938"/>
    </row>
    <row r="55" spans="1:4" x14ac:dyDescent="0.25">
      <c r="A55" s="938"/>
      <c r="B55" s="3"/>
      <c r="C55" s="3"/>
      <c r="D55" s="3"/>
    </row>
    <row r="56" spans="1:4" x14ac:dyDescent="0.25">
      <c r="A56" s="938"/>
      <c r="B56" s="3"/>
      <c r="C56" s="3"/>
      <c r="D56" s="3"/>
    </row>
    <row r="57" spans="1:4" x14ac:dyDescent="0.25">
      <c r="A57" s="938"/>
      <c r="B57" s="3"/>
      <c r="C57" s="3"/>
      <c r="D57" s="3"/>
    </row>
    <row r="58" spans="1:4" x14ac:dyDescent="0.25">
      <c r="A58" s="938"/>
      <c r="B58" s="3"/>
      <c r="C58" s="3"/>
      <c r="D58" s="3"/>
    </row>
    <row r="59" spans="1:4" x14ac:dyDescent="0.25">
      <c r="A59" s="938"/>
      <c r="B59" s="938"/>
      <c r="C59" s="938"/>
      <c r="D59" s="938"/>
    </row>
    <row r="60" spans="1:4" x14ac:dyDescent="0.25">
      <c r="A60" s="938"/>
      <c r="B60" s="3"/>
      <c r="C60" s="3"/>
      <c r="D60" s="3"/>
    </row>
  </sheetData>
  <mergeCells count="11">
    <mergeCell ref="B14:D14"/>
    <mergeCell ref="B20:D20"/>
    <mergeCell ref="B25:D25"/>
    <mergeCell ref="B30:D30"/>
    <mergeCell ref="B35:D35"/>
    <mergeCell ref="B9:D9"/>
    <mergeCell ref="B1:D1"/>
    <mergeCell ref="B3:D3"/>
    <mergeCell ref="B4:D4"/>
    <mergeCell ref="B6:D6"/>
    <mergeCell ref="B7:D7"/>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I17"/>
  <sheetViews>
    <sheetView view="pageBreakPreview" zoomScale="130" zoomScaleSheetLayoutView="130" workbookViewId="0">
      <selection activeCell="F20" sqref="F20"/>
    </sheetView>
  </sheetViews>
  <sheetFormatPr defaultRowHeight="12.75" x14ac:dyDescent="0.2"/>
  <cols>
    <col min="1" max="3" width="21.85546875" customWidth="1"/>
  </cols>
  <sheetData>
    <row r="2" spans="1:9" x14ac:dyDescent="0.2">
      <c r="A2" s="1596" t="s">
        <v>949</v>
      </c>
      <c r="B2" s="1596"/>
      <c r="C2" s="1596"/>
    </row>
    <row r="4" spans="1:9" ht="15" x14ac:dyDescent="0.2">
      <c r="A4" s="1597" t="s">
        <v>207</v>
      </c>
      <c r="B4" s="1597"/>
      <c r="C4" s="1597"/>
    </row>
    <row r="5" spans="1:9" ht="15" x14ac:dyDescent="0.25">
      <c r="A5" s="1598" t="s">
        <v>1130</v>
      </c>
      <c r="B5" s="1598"/>
      <c r="C5" s="1598"/>
      <c r="I5" s="1180"/>
    </row>
    <row r="6" spans="1:9" x14ac:dyDescent="0.2">
      <c r="I6" s="1180"/>
    </row>
    <row r="7" spans="1:9" ht="15" x14ac:dyDescent="0.2">
      <c r="A7" s="1597" t="s">
        <v>965</v>
      </c>
      <c r="B7" s="1597"/>
      <c r="C7" s="1597"/>
    </row>
    <row r="8" spans="1:9" ht="36.75" customHeight="1" x14ac:dyDescent="0.2">
      <c r="A8" s="1599" t="s">
        <v>966</v>
      </c>
      <c r="B8" s="1604"/>
      <c r="C8" s="1599"/>
    </row>
    <row r="9" spans="1:9" ht="13.5" thickBot="1" x14ac:dyDescent="0.25"/>
    <row r="10" spans="1:9" ht="15" x14ac:dyDescent="0.25">
      <c r="A10" s="927" t="s">
        <v>467</v>
      </c>
      <c r="B10" s="928" t="s">
        <v>204</v>
      </c>
      <c r="C10" s="929" t="s">
        <v>589</v>
      </c>
    </row>
    <row r="11" spans="1:9" ht="15" x14ac:dyDescent="0.25">
      <c r="A11" s="930"/>
      <c r="B11" s="931"/>
      <c r="C11" s="932"/>
    </row>
    <row r="12" spans="1:9" ht="15" x14ac:dyDescent="0.25">
      <c r="A12" s="930"/>
      <c r="B12" s="931"/>
      <c r="C12" s="932"/>
    </row>
    <row r="13" spans="1:9" ht="15" x14ac:dyDescent="0.25">
      <c r="A13" s="930"/>
      <c r="B13" s="1606"/>
      <c r="C13" s="932"/>
    </row>
    <row r="14" spans="1:9" ht="15" x14ac:dyDescent="0.25">
      <c r="A14" s="930"/>
      <c r="B14" s="931"/>
      <c r="C14" s="932"/>
    </row>
    <row r="15" spans="1:9" ht="15" x14ac:dyDescent="0.25">
      <c r="A15" s="930"/>
      <c r="B15" s="931"/>
      <c r="C15" s="932"/>
    </row>
    <row r="16" spans="1:9" ht="15.75" thickBot="1" x14ac:dyDescent="0.3">
      <c r="A16" s="933"/>
      <c r="B16" s="934"/>
      <c r="C16" s="935"/>
    </row>
    <row r="17" spans="2:4" x14ac:dyDescent="0.2">
      <c r="B17" s="1180"/>
      <c r="D17">
        <f>SUM(D9:D16)</f>
        <v>0</v>
      </c>
    </row>
  </sheetData>
  <mergeCells count="5">
    <mergeCell ref="A2:C2"/>
    <mergeCell ref="A4:C4"/>
    <mergeCell ref="A5:C5"/>
    <mergeCell ref="A7:C7"/>
    <mergeCell ref="A8: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I17"/>
  <sheetViews>
    <sheetView view="pageBreakPreview" zoomScaleSheetLayoutView="100" workbookViewId="0">
      <selection activeCell="F20" sqref="F20"/>
    </sheetView>
  </sheetViews>
  <sheetFormatPr defaultRowHeight="12.75" x14ac:dyDescent="0.2"/>
  <cols>
    <col min="1" max="3" width="21.85546875" customWidth="1"/>
  </cols>
  <sheetData>
    <row r="2" spans="1:9" x14ac:dyDescent="0.2">
      <c r="A2" s="1596" t="s">
        <v>949</v>
      </c>
      <c r="B2" s="1596"/>
      <c r="C2" s="1596"/>
    </row>
    <row r="4" spans="1:9" ht="15" x14ac:dyDescent="0.2">
      <c r="A4" s="1597" t="s">
        <v>207</v>
      </c>
      <c r="B4" s="1597"/>
      <c r="C4" s="1597"/>
    </row>
    <row r="5" spans="1:9" ht="15" x14ac:dyDescent="0.25">
      <c r="A5" s="1598" t="s">
        <v>1130</v>
      </c>
      <c r="B5" s="1598"/>
      <c r="C5" s="1598"/>
      <c r="I5" s="1180"/>
    </row>
    <row r="6" spans="1:9" x14ac:dyDescent="0.2">
      <c r="I6" s="1180"/>
    </row>
    <row r="7" spans="1:9" ht="15" x14ac:dyDescent="0.25">
      <c r="A7" s="1598" t="s">
        <v>967</v>
      </c>
      <c r="B7" s="1598"/>
      <c r="C7" s="1598"/>
    </row>
    <row r="8" spans="1:9" ht="36.75" customHeight="1" x14ac:dyDescent="0.2">
      <c r="A8" s="1599" t="s">
        <v>968</v>
      </c>
      <c r="B8" s="1604"/>
      <c r="C8" s="1599"/>
    </row>
    <row r="9" spans="1:9" ht="13.5" thickBot="1" x14ac:dyDescent="0.25"/>
    <row r="10" spans="1:9" ht="15" x14ac:dyDescent="0.25">
      <c r="A10" s="927" t="s">
        <v>467</v>
      </c>
      <c r="B10" s="928" t="s">
        <v>204</v>
      </c>
      <c r="C10" s="929" t="s">
        <v>589</v>
      </c>
    </row>
    <row r="11" spans="1:9" ht="15" x14ac:dyDescent="0.25">
      <c r="A11" s="930"/>
      <c r="B11" s="931"/>
      <c r="C11" s="932"/>
    </row>
    <row r="12" spans="1:9" ht="15" x14ac:dyDescent="0.25">
      <c r="A12" s="930"/>
      <c r="B12" s="931"/>
      <c r="C12" s="932"/>
    </row>
    <row r="13" spans="1:9" ht="15" x14ac:dyDescent="0.25">
      <c r="A13" s="930"/>
      <c r="B13" s="1606"/>
      <c r="C13" s="932"/>
    </row>
    <row r="14" spans="1:9" ht="15" x14ac:dyDescent="0.25">
      <c r="A14" s="930"/>
      <c r="B14" s="931"/>
      <c r="C14" s="932"/>
    </row>
    <row r="15" spans="1:9" ht="15" x14ac:dyDescent="0.25">
      <c r="A15" s="930"/>
      <c r="B15" s="931"/>
      <c r="C15" s="932"/>
    </row>
    <row r="16" spans="1:9" ht="15.75" thickBot="1" x14ac:dyDescent="0.3">
      <c r="A16" s="933"/>
      <c r="B16" s="934"/>
      <c r="C16" s="935"/>
    </row>
    <row r="17" spans="2:4" x14ac:dyDescent="0.2">
      <c r="B17" s="1180"/>
      <c r="D17">
        <f>SUM(D9:D16)</f>
        <v>0</v>
      </c>
    </row>
  </sheetData>
  <mergeCells count="5">
    <mergeCell ref="A2:C2"/>
    <mergeCell ref="A4:C4"/>
    <mergeCell ref="A5:C5"/>
    <mergeCell ref="A7:C7"/>
    <mergeCell ref="A8: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I17"/>
  <sheetViews>
    <sheetView view="pageBreakPreview" zoomScale="115" zoomScaleSheetLayoutView="115" workbookViewId="0">
      <selection activeCell="F20" sqref="F20"/>
    </sheetView>
  </sheetViews>
  <sheetFormatPr defaultRowHeight="12.75" x14ac:dyDescent="0.2"/>
  <cols>
    <col min="1" max="3" width="21.85546875" customWidth="1"/>
  </cols>
  <sheetData>
    <row r="2" spans="1:9" x14ac:dyDescent="0.2">
      <c r="A2" s="1596" t="s">
        <v>949</v>
      </c>
      <c r="B2" s="1596"/>
      <c r="C2" s="1596"/>
    </row>
    <row r="4" spans="1:9" ht="15" x14ac:dyDescent="0.2">
      <c r="A4" s="1597" t="s">
        <v>207</v>
      </c>
      <c r="B4" s="1597"/>
      <c r="C4" s="1597"/>
    </row>
    <row r="5" spans="1:9" ht="15" x14ac:dyDescent="0.25">
      <c r="A5" s="1598" t="s">
        <v>1130</v>
      </c>
      <c r="B5" s="1598"/>
      <c r="C5" s="1598"/>
      <c r="I5" s="1180"/>
    </row>
    <row r="6" spans="1:9" x14ac:dyDescent="0.2">
      <c r="I6" s="1180"/>
    </row>
    <row r="7" spans="1:9" ht="15" x14ac:dyDescent="0.25">
      <c r="A7" s="1598" t="s">
        <v>969</v>
      </c>
      <c r="B7" s="1598"/>
      <c r="C7" s="1598"/>
    </row>
    <row r="8" spans="1:9" ht="36.75" customHeight="1" x14ac:dyDescent="0.2">
      <c r="A8" s="1599" t="s">
        <v>970</v>
      </c>
      <c r="B8" s="1604"/>
      <c r="C8" s="1599"/>
    </row>
    <row r="9" spans="1:9" ht="13.5" thickBot="1" x14ac:dyDescent="0.25"/>
    <row r="10" spans="1:9" ht="15" x14ac:dyDescent="0.25">
      <c r="A10" s="927" t="s">
        <v>467</v>
      </c>
      <c r="B10" s="928" t="s">
        <v>204</v>
      </c>
      <c r="C10" s="929" t="s">
        <v>589</v>
      </c>
    </row>
    <row r="11" spans="1:9" ht="15" x14ac:dyDescent="0.25">
      <c r="A11" s="930"/>
      <c r="B11" s="931"/>
      <c r="C11" s="932"/>
    </row>
    <row r="12" spans="1:9" ht="15" x14ac:dyDescent="0.25">
      <c r="A12" s="930"/>
      <c r="B12" s="931"/>
      <c r="C12" s="932"/>
    </row>
    <row r="13" spans="1:9" ht="15" x14ac:dyDescent="0.25">
      <c r="A13" s="930"/>
      <c r="B13" s="1606"/>
      <c r="C13" s="932"/>
    </row>
    <row r="14" spans="1:9" ht="15" x14ac:dyDescent="0.25">
      <c r="A14" s="930"/>
      <c r="B14" s="931"/>
      <c r="C14" s="932"/>
    </row>
    <row r="15" spans="1:9" ht="15" x14ac:dyDescent="0.25">
      <c r="A15" s="930"/>
      <c r="B15" s="931"/>
      <c r="C15" s="932"/>
    </row>
    <row r="16" spans="1:9" ht="15.75" thickBot="1" x14ac:dyDescent="0.3">
      <c r="A16" s="933"/>
      <c r="B16" s="934"/>
      <c r="C16" s="935"/>
    </row>
    <row r="17" spans="2:4" x14ac:dyDescent="0.2">
      <c r="B17" s="1180"/>
      <c r="D17">
        <f>SUM(D9:D16)</f>
        <v>0</v>
      </c>
    </row>
  </sheetData>
  <mergeCells count="5">
    <mergeCell ref="A2:C2"/>
    <mergeCell ref="A4:C4"/>
    <mergeCell ref="A5:C5"/>
    <mergeCell ref="A7:C7"/>
    <mergeCell ref="A8: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I17"/>
  <sheetViews>
    <sheetView view="pageBreakPreview" zoomScale="145" zoomScaleSheetLayoutView="145" workbookViewId="0">
      <selection activeCell="F20" sqref="F20"/>
    </sheetView>
  </sheetViews>
  <sheetFormatPr defaultRowHeight="12.75" x14ac:dyDescent="0.2"/>
  <cols>
    <col min="1" max="1" width="15.140625" customWidth="1"/>
    <col min="2" max="3" width="21.85546875" customWidth="1"/>
  </cols>
  <sheetData>
    <row r="2" spans="1:9" x14ac:dyDescent="0.2">
      <c r="A2" s="1596" t="s">
        <v>949</v>
      </c>
      <c r="B2" s="1596"/>
      <c r="C2" s="1596"/>
    </row>
    <row r="4" spans="1:9" ht="15" x14ac:dyDescent="0.2">
      <c r="A4" s="1597" t="s">
        <v>207</v>
      </c>
      <c r="B4" s="1597"/>
      <c r="C4" s="1597"/>
    </row>
    <row r="5" spans="1:9" ht="15" x14ac:dyDescent="0.25">
      <c r="A5" s="1598" t="s">
        <v>1130</v>
      </c>
      <c r="B5" s="1598"/>
      <c r="C5" s="1598"/>
      <c r="I5" s="1180"/>
    </row>
    <row r="6" spans="1:9" x14ac:dyDescent="0.2">
      <c r="I6" s="1180"/>
    </row>
    <row r="7" spans="1:9" ht="15" x14ac:dyDescent="0.25">
      <c r="A7" s="1598" t="s">
        <v>971</v>
      </c>
      <c r="B7" s="1598"/>
      <c r="C7" s="1598"/>
    </row>
    <row r="8" spans="1:9" ht="36.75" customHeight="1" x14ac:dyDescent="0.2">
      <c r="A8" s="1599" t="s">
        <v>972</v>
      </c>
      <c r="B8" s="1604"/>
      <c r="C8" s="1599"/>
    </row>
    <row r="9" spans="1:9" ht="13.5" thickBot="1" x14ac:dyDescent="0.25"/>
    <row r="10" spans="1:9" ht="15" x14ac:dyDescent="0.2">
      <c r="A10" s="940" t="s">
        <v>467</v>
      </c>
      <c r="B10" s="941" t="s">
        <v>204</v>
      </c>
      <c r="C10" s="942" t="s">
        <v>589</v>
      </c>
    </row>
    <row r="11" spans="1:9" ht="15" x14ac:dyDescent="0.25">
      <c r="A11" s="943"/>
      <c r="B11" s="937"/>
      <c r="C11" s="944"/>
    </row>
    <row r="12" spans="1:9" ht="15" x14ac:dyDescent="0.25">
      <c r="A12" s="943"/>
      <c r="B12" s="937"/>
      <c r="C12" s="944"/>
    </row>
    <row r="13" spans="1:9" ht="15" x14ac:dyDescent="0.25">
      <c r="A13" s="943"/>
      <c r="B13" s="1605"/>
      <c r="C13" s="944"/>
    </row>
    <row r="14" spans="1:9" ht="15" x14ac:dyDescent="0.25">
      <c r="A14" s="943"/>
      <c r="B14" s="937"/>
      <c r="C14" s="944"/>
    </row>
    <row r="15" spans="1:9" ht="15" x14ac:dyDescent="0.25">
      <c r="A15" s="943"/>
      <c r="B15" s="937"/>
      <c r="C15" s="944"/>
    </row>
    <row r="16" spans="1:9" ht="15.75" thickBot="1" x14ac:dyDescent="0.3">
      <c r="A16" s="945"/>
      <c r="B16" s="946"/>
      <c r="C16" s="947"/>
    </row>
    <row r="17" spans="2:4" x14ac:dyDescent="0.2">
      <c r="B17" s="1180"/>
      <c r="D17">
        <f>SUM(D9:D16)</f>
        <v>0</v>
      </c>
    </row>
  </sheetData>
  <mergeCells count="5">
    <mergeCell ref="A2:C2"/>
    <mergeCell ref="A4:C4"/>
    <mergeCell ref="A5:C5"/>
    <mergeCell ref="A7:C7"/>
    <mergeCell ref="A8:C8"/>
  </mergeCells>
  <printOptions horizontalCentered="1" verticalCentered="1"/>
  <pageMargins left="0" right="0" top="0" bottom="0" header="0.35433070866141736" footer="0.31496062992125984"/>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view="pageBreakPreview" zoomScaleSheetLayoutView="100" workbookViewId="0">
      <selection activeCell="H5" sqref="H5:H6"/>
    </sheetView>
  </sheetViews>
  <sheetFormatPr defaultRowHeight="15.75" x14ac:dyDescent="0.25"/>
  <cols>
    <col min="1" max="1" width="5.140625" style="500" customWidth="1"/>
    <col min="2" max="2" width="27" style="500" customWidth="1"/>
    <col min="3" max="3" width="13.85546875" style="500" customWidth="1"/>
    <col min="4" max="4" width="16.28515625" style="498" customWidth="1"/>
    <col min="5" max="7" width="14.28515625" style="498" customWidth="1"/>
    <col min="8" max="8" width="17.28515625" style="498" customWidth="1"/>
    <col min="9" max="9" width="14.5703125" style="498" customWidth="1"/>
    <col min="10" max="10" width="15.28515625" style="498" customWidth="1"/>
    <col min="11" max="11" width="16.140625" style="498" customWidth="1"/>
    <col min="12" max="17" width="9.140625" style="80"/>
    <col min="18" max="16384" width="9.140625" style="498"/>
  </cols>
  <sheetData>
    <row r="1" spans="1:17" s="495" customFormat="1" ht="19.5" x14ac:dyDescent="0.4">
      <c r="A1" s="1283" t="s">
        <v>207</v>
      </c>
      <c r="B1" s="1283"/>
      <c r="C1" s="1283"/>
      <c r="D1" s="1283"/>
      <c r="E1" s="1283"/>
      <c r="F1" s="1283"/>
      <c r="G1" s="1283"/>
      <c r="H1" s="1283"/>
      <c r="I1" s="1283"/>
      <c r="J1" s="1283"/>
      <c r="K1" s="1283"/>
      <c r="L1" s="80"/>
      <c r="M1" s="80"/>
      <c r="N1" s="80"/>
      <c r="O1" s="80"/>
      <c r="P1" s="80"/>
      <c r="Q1" s="80"/>
    </row>
    <row r="2" spans="1:17" s="80" customFormat="1" ht="19.5" x14ac:dyDescent="0.4">
      <c r="A2" s="1283" t="s">
        <v>1130</v>
      </c>
      <c r="B2" s="1283"/>
      <c r="C2" s="1283"/>
      <c r="D2" s="1283"/>
      <c r="E2" s="1283"/>
      <c r="F2" s="1283"/>
      <c r="G2" s="1283"/>
      <c r="H2" s="1283"/>
      <c r="I2" s="1283"/>
      <c r="J2" s="1283"/>
      <c r="K2" s="1283"/>
    </row>
    <row r="3" spans="1:17" s="496" customFormat="1" ht="19.5" x14ac:dyDescent="0.4">
      <c r="A3" s="1283"/>
      <c r="B3" s="1283"/>
      <c r="C3" s="1283"/>
      <c r="D3" s="1283"/>
      <c r="E3" s="1283"/>
      <c r="F3" s="1283"/>
      <c r="G3" s="1283"/>
      <c r="H3" s="1283"/>
      <c r="I3" s="1283"/>
      <c r="J3" s="1283"/>
      <c r="K3" s="1283"/>
      <c r="L3" s="80"/>
      <c r="M3" s="80"/>
      <c r="N3" s="80"/>
      <c r="O3" s="80"/>
      <c r="P3" s="80"/>
      <c r="Q3" s="80"/>
    </row>
    <row r="4" spans="1:17" ht="19.5" x14ac:dyDescent="0.4">
      <c r="A4" s="526" t="s">
        <v>445</v>
      </c>
      <c r="B4" s="526"/>
      <c r="C4" s="526"/>
      <c r="D4" s="527"/>
      <c r="E4" s="527"/>
      <c r="F4" s="527"/>
      <c r="G4" s="527"/>
      <c r="H4" s="527"/>
      <c r="I4" s="527"/>
      <c r="J4" s="1284" t="s">
        <v>210</v>
      </c>
      <c r="K4" s="1284"/>
    </row>
    <row r="5" spans="1:17" s="316" customFormat="1" ht="15.95" customHeight="1" x14ac:dyDescent="0.2">
      <c r="A5" s="1277" t="s">
        <v>427</v>
      </c>
      <c r="B5" s="1277" t="s">
        <v>600</v>
      </c>
      <c r="C5" s="1277" t="s">
        <v>429</v>
      </c>
      <c r="D5" s="1277" t="s">
        <v>430</v>
      </c>
      <c r="E5" s="1277" t="s">
        <v>431</v>
      </c>
      <c r="F5" s="1277" t="s">
        <v>432</v>
      </c>
      <c r="G5" s="1277"/>
      <c r="H5" s="1277" t="s">
        <v>433</v>
      </c>
      <c r="I5" s="1277" t="s">
        <v>1218</v>
      </c>
      <c r="J5" s="1277" t="s">
        <v>434</v>
      </c>
      <c r="K5" s="1277" t="s">
        <v>435</v>
      </c>
      <c r="L5" s="528"/>
      <c r="M5" s="528"/>
      <c r="N5" s="528"/>
      <c r="O5" s="528"/>
      <c r="P5" s="528"/>
      <c r="Q5" s="528"/>
    </row>
    <row r="6" spans="1:17" s="316" customFormat="1" ht="58.5" x14ac:dyDescent="0.2">
      <c r="A6" s="1277"/>
      <c r="B6" s="1277"/>
      <c r="C6" s="1277"/>
      <c r="D6" s="1277"/>
      <c r="E6" s="1277"/>
      <c r="F6" s="501" t="s">
        <v>436</v>
      </c>
      <c r="G6" s="502" t="s">
        <v>437</v>
      </c>
      <c r="H6" s="1277" t="s">
        <v>433</v>
      </c>
      <c r="I6" s="1277"/>
      <c r="J6" s="1277"/>
      <c r="K6" s="1277"/>
      <c r="L6" s="528"/>
      <c r="M6" s="528"/>
      <c r="N6" s="528"/>
      <c r="O6" s="528"/>
      <c r="P6" s="528"/>
      <c r="Q6" s="528"/>
    </row>
    <row r="7" spans="1:17" ht="18" customHeight="1" x14ac:dyDescent="0.4">
      <c r="A7" s="529">
        <v>1</v>
      </c>
      <c r="B7" s="529">
        <v>2</v>
      </c>
      <c r="C7" s="529">
        <v>3</v>
      </c>
      <c r="D7" s="530">
        <v>4</v>
      </c>
      <c r="E7" s="530" t="s">
        <v>446</v>
      </c>
      <c r="F7" s="530">
        <v>6</v>
      </c>
      <c r="G7" s="530">
        <v>7</v>
      </c>
      <c r="H7" s="530">
        <v>8</v>
      </c>
      <c r="I7" s="530">
        <v>9</v>
      </c>
      <c r="J7" s="530">
        <v>10</v>
      </c>
      <c r="K7" s="531" t="s">
        <v>1219</v>
      </c>
    </row>
    <row r="8" spans="1:17" ht="35.25" customHeight="1" x14ac:dyDescent="0.25">
      <c r="A8" s="1142" t="s">
        <v>383</v>
      </c>
      <c r="B8" s="1603" t="s">
        <v>1173</v>
      </c>
      <c r="C8" s="532"/>
      <c r="D8" s="533"/>
      <c r="E8" s="533"/>
      <c r="F8" s="533"/>
      <c r="G8" s="533"/>
      <c r="H8" s="533"/>
      <c r="I8" s="533"/>
      <c r="J8" s="534"/>
      <c r="K8" s="535"/>
      <c r="M8" s="536"/>
    </row>
    <row r="9" spans="1:17" ht="15.95" customHeight="1" x14ac:dyDescent="0.25">
      <c r="A9" s="1141" t="s">
        <v>1167</v>
      </c>
      <c r="B9" s="532"/>
      <c r="C9" s="532"/>
      <c r="D9" s="533"/>
      <c r="E9" s="533"/>
      <c r="F9" s="533"/>
      <c r="G9" s="533"/>
      <c r="H9" s="533"/>
      <c r="I9" s="533"/>
      <c r="J9" s="534"/>
      <c r="K9" s="535"/>
    </row>
    <row r="10" spans="1:17" ht="15.95" customHeight="1" x14ac:dyDescent="0.25">
      <c r="A10" s="1141" t="s">
        <v>1168</v>
      </c>
      <c r="B10" s="532"/>
      <c r="C10" s="532"/>
      <c r="D10" s="537"/>
      <c r="E10" s="537"/>
      <c r="F10" s="537"/>
      <c r="G10" s="537"/>
      <c r="H10" s="537"/>
      <c r="I10" s="537"/>
      <c r="J10" s="534"/>
      <c r="K10" s="538"/>
    </row>
    <row r="11" spans="1:17" ht="15.95" customHeight="1" x14ac:dyDescent="0.25">
      <c r="A11" s="1141" t="s">
        <v>1169</v>
      </c>
      <c r="B11" s="532"/>
      <c r="C11" s="532"/>
      <c r="D11" s="537"/>
      <c r="E11" s="537"/>
      <c r="F11" s="537"/>
      <c r="G11" s="537"/>
      <c r="H11" s="537"/>
      <c r="I11" s="537"/>
      <c r="J11" s="534"/>
      <c r="K11" s="538"/>
    </row>
    <row r="12" spans="1:17" ht="15.95" customHeight="1" x14ac:dyDescent="0.25">
      <c r="A12" s="532"/>
      <c r="B12" s="532"/>
      <c r="C12" s="532"/>
      <c r="D12" s="537"/>
      <c r="E12" s="537"/>
      <c r="F12" s="537"/>
      <c r="G12" s="537"/>
      <c r="H12" s="537"/>
      <c r="I12" s="537"/>
      <c r="J12" s="534"/>
      <c r="K12" s="538"/>
    </row>
    <row r="13" spans="1:17" ht="34.5" customHeight="1" x14ac:dyDescent="0.25">
      <c r="A13" s="1142" t="s">
        <v>1170</v>
      </c>
      <c r="B13" s="1603" t="s">
        <v>1171</v>
      </c>
      <c r="C13" s="532"/>
      <c r="D13" s="537"/>
      <c r="E13" s="537"/>
      <c r="F13" s="537"/>
      <c r="G13" s="537"/>
      <c r="H13" s="537"/>
      <c r="I13" s="537"/>
      <c r="J13" s="534"/>
      <c r="K13" s="538"/>
    </row>
    <row r="14" spans="1:17" ht="15.95" customHeight="1" x14ac:dyDescent="0.25">
      <c r="A14" s="1141" t="s">
        <v>1167</v>
      </c>
      <c r="B14" s="532"/>
      <c r="C14" s="532"/>
      <c r="D14" s="537"/>
      <c r="E14" s="537"/>
      <c r="F14" s="537"/>
      <c r="G14" s="537"/>
      <c r="H14" s="537"/>
      <c r="I14" s="537"/>
      <c r="J14" s="534"/>
      <c r="K14" s="538"/>
    </row>
    <row r="15" spans="1:17" ht="15.95" customHeight="1" x14ac:dyDescent="0.25">
      <c r="A15" s="1141" t="s">
        <v>1168</v>
      </c>
      <c r="B15" s="532"/>
      <c r="C15" s="532"/>
      <c r="D15" s="537"/>
      <c r="E15" s="537"/>
      <c r="F15" s="537"/>
      <c r="G15" s="537"/>
      <c r="H15" s="537"/>
      <c r="I15" s="537"/>
      <c r="J15" s="534"/>
      <c r="K15" s="538"/>
    </row>
    <row r="16" spans="1:17" ht="15.95" customHeight="1" x14ac:dyDescent="0.25">
      <c r="A16" s="1141" t="s">
        <v>1169</v>
      </c>
      <c r="B16" s="532"/>
      <c r="C16" s="532"/>
      <c r="D16" s="537"/>
      <c r="E16" s="537"/>
      <c r="F16" s="537"/>
      <c r="G16" s="537"/>
      <c r="H16" s="537"/>
      <c r="I16" s="537"/>
      <c r="J16" s="534"/>
      <c r="K16" s="538"/>
    </row>
    <row r="17" spans="1:17" ht="30" customHeight="1" x14ac:dyDescent="0.25">
      <c r="A17" s="1142" t="s">
        <v>1178</v>
      </c>
      <c r="B17" s="1603" t="s">
        <v>1172</v>
      </c>
      <c r="C17" s="532"/>
      <c r="D17" s="537"/>
      <c r="E17" s="537"/>
      <c r="F17" s="537"/>
      <c r="G17" s="537"/>
      <c r="H17" s="537"/>
      <c r="I17" s="537"/>
      <c r="J17" s="534"/>
      <c r="K17" s="538"/>
    </row>
    <row r="18" spans="1:17" ht="15.95" customHeight="1" x14ac:dyDescent="0.25">
      <c r="A18" s="1141" t="s">
        <v>1167</v>
      </c>
      <c r="B18" s="532"/>
      <c r="C18" s="532"/>
      <c r="D18" s="537"/>
      <c r="E18" s="537"/>
      <c r="F18" s="537"/>
      <c r="G18" s="537"/>
      <c r="H18" s="537"/>
      <c r="I18" s="537"/>
      <c r="J18" s="534"/>
      <c r="K18" s="538"/>
    </row>
    <row r="19" spans="1:17" ht="15.95" customHeight="1" x14ac:dyDescent="0.25">
      <c r="A19" s="1141" t="s">
        <v>1168</v>
      </c>
      <c r="B19" s="532"/>
      <c r="C19" s="532"/>
      <c r="D19" s="537"/>
      <c r="E19" s="537"/>
      <c r="F19" s="537"/>
      <c r="G19" s="537"/>
      <c r="H19" s="537"/>
      <c r="I19" s="537"/>
      <c r="J19" s="534"/>
      <c r="K19" s="538"/>
    </row>
    <row r="20" spans="1:17" ht="15.95" customHeight="1" x14ac:dyDescent="0.25">
      <c r="A20" s="1141" t="s">
        <v>1169</v>
      </c>
      <c r="B20" s="532"/>
      <c r="C20" s="532"/>
      <c r="D20" s="533"/>
      <c r="E20" s="533"/>
      <c r="F20" s="533"/>
      <c r="G20" s="533"/>
      <c r="H20" s="533"/>
      <c r="I20" s="533"/>
      <c r="J20" s="534"/>
      <c r="K20" s="535"/>
    </row>
    <row r="21" spans="1:17" s="500" customFormat="1" ht="15.95" customHeight="1" x14ac:dyDescent="0.4">
      <c r="A21" s="539"/>
      <c r="B21" s="540" t="s">
        <v>1174</v>
      </c>
      <c r="C21" s="539"/>
      <c r="D21" s="541"/>
      <c r="E21" s="541"/>
      <c r="F21" s="541"/>
      <c r="G21" s="541"/>
      <c r="H21" s="541"/>
      <c r="I21" s="541"/>
      <c r="J21" s="542"/>
      <c r="K21" s="543"/>
      <c r="L21" s="499"/>
      <c r="M21" s="520"/>
      <c r="N21" s="499"/>
      <c r="O21" s="499"/>
      <c r="P21" s="499"/>
      <c r="Q21" s="499"/>
    </row>
    <row r="22" spans="1:17" s="551" customFormat="1" ht="15.95" customHeight="1" x14ac:dyDescent="0.4">
      <c r="A22" s="544"/>
      <c r="B22" s="545"/>
      <c r="C22" s="544"/>
      <c r="D22" s="546"/>
      <c r="E22" s="546"/>
      <c r="F22" s="546"/>
      <c r="G22" s="546"/>
      <c r="H22" s="546"/>
      <c r="I22" s="546"/>
      <c r="J22" s="547"/>
      <c r="K22" s="548"/>
      <c r="L22" s="549"/>
      <c r="M22" s="550"/>
      <c r="N22" s="549"/>
      <c r="O22" s="549"/>
      <c r="P22" s="549"/>
      <c r="Q22" s="549"/>
    </row>
    <row r="23" spans="1:17" s="500" customFormat="1" ht="33.75" customHeight="1" x14ac:dyDescent="0.25">
      <c r="A23" s="1286" t="s">
        <v>447</v>
      </c>
      <c r="B23" s="1287"/>
      <c r="C23" s="1287"/>
      <c r="D23" s="1287"/>
      <c r="E23" s="1287"/>
      <c r="F23" s="1287"/>
      <c r="G23" s="1287"/>
      <c r="H23" s="1287"/>
      <c r="I23" s="1287"/>
      <c r="J23" s="1287"/>
      <c r="K23" s="1288"/>
      <c r="L23" s="499"/>
      <c r="M23" s="499"/>
      <c r="N23" s="499"/>
      <c r="O23" s="499"/>
      <c r="P23" s="499"/>
      <c r="Q23" s="499"/>
    </row>
    <row r="24" spans="1:17" s="500" customFormat="1" x14ac:dyDescent="0.25">
      <c r="A24" s="552"/>
      <c r="B24" s="552"/>
      <c r="C24" s="552"/>
      <c r="D24" s="553"/>
      <c r="E24" s="553"/>
      <c r="F24" s="553"/>
      <c r="G24" s="553"/>
      <c r="H24" s="553"/>
      <c r="I24" s="553"/>
      <c r="J24" s="553"/>
      <c r="K24" s="554"/>
      <c r="L24" s="499"/>
      <c r="M24" s="499"/>
      <c r="N24" s="499"/>
      <c r="O24" s="499"/>
      <c r="P24" s="499"/>
      <c r="Q24" s="499"/>
    </row>
    <row r="25" spans="1:17" s="500" customFormat="1" x14ac:dyDescent="0.25">
      <c r="A25" s="1285" t="s">
        <v>1245</v>
      </c>
      <c r="B25" s="1285"/>
      <c r="C25" s="1285"/>
      <c r="D25" s="1285"/>
      <c r="E25" s="1285"/>
      <c r="F25" s="1285"/>
      <c r="G25" s="1285"/>
      <c r="H25" s="1285"/>
      <c r="I25" s="1285"/>
      <c r="J25" s="1285"/>
      <c r="K25" s="1285"/>
      <c r="L25" s="499"/>
      <c r="M25" s="499"/>
      <c r="N25" s="499"/>
      <c r="O25" s="499"/>
      <c r="P25" s="499"/>
      <c r="Q25" s="499"/>
    </row>
    <row r="26" spans="1:17" x14ac:dyDescent="0.25">
      <c r="A26" s="555"/>
      <c r="B26" s="555"/>
      <c r="C26" s="555"/>
      <c r="D26" s="1136">
        <f>SUM(D9:D25)</f>
        <v>0</v>
      </c>
      <c r="E26" s="553"/>
      <c r="F26" s="553"/>
      <c r="G26" s="553"/>
      <c r="H26" s="553"/>
      <c r="I26" s="553"/>
      <c r="J26" s="556"/>
      <c r="K26" s="556"/>
    </row>
    <row r="27" spans="1:17" x14ac:dyDescent="0.25">
      <c r="A27" s="555"/>
      <c r="B27" s="555"/>
      <c r="C27" s="555"/>
      <c r="D27" s="557"/>
      <c r="E27" s="556"/>
      <c r="F27" s="556"/>
      <c r="G27" s="556"/>
      <c r="H27" s="556"/>
      <c r="I27" s="556"/>
      <c r="J27" s="556"/>
      <c r="K27" s="524"/>
    </row>
    <row r="28" spans="1:17" x14ac:dyDescent="0.25">
      <c r="D28" s="525"/>
    </row>
    <row r="29" spans="1:17" x14ac:dyDescent="0.25">
      <c r="E29" s="498" t="s">
        <v>225</v>
      </c>
    </row>
  </sheetData>
  <mergeCells count="16">
    <mergeCell ref="A25:K25"/>
    <mergeCell ref="A23:K23"/>
    <mergeCell ref="B5:B6"/>
    <mergeCell ref="C5:C6"/>
    <mergeCell ref="D5:D6"/>
    <mergeCell ref="E5:E6"/>
    <mergeCell ref="F5:G5"/>
    <mergeCell ref="A1:K1"/>
    <mergeCell ref="A2:K2"/>
    <mergeCell ref="A3:K3"/>
    <mergeCell ref="J4:K4"/>
    <mergeCell ref="A5:A6"/>
    <mergeCell ref="I5:I6"/>
    <mergeCell ref="H5:H6"/>
    <mergeCell ref="J5:J6"/>
    <mergeCell ref="K5:K6"/>
  </mergeCells>
  <printOptions horizontalCentered="1" verticalCentered="1"/>
  <pageMargins left="0" right="0" top="0" bottom="0" header="0.35433070866141736" footer="0.31496062992125984"/>
  <pageSetup paperSize="9" scale="90" fitToHeight="0" orientation="landscape"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40"/>
  <sheetViews>
    <sheetView view="pageBreakPreview" zoomScale="85" zoomScaleSheetLayoutView="85" workbookViewId="0">
      <pane xSplit="1" ySplit="7" topLeftCell="B26"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2.75" x14ac:dyDescent="0.2"/>
  <cols>
    <col min="1" max="1" width="42.28515625" style="4" customWidth="1"/>
    <col min="2" max="2" width="20" style="22" customWidth="1"/>
    <col min="3" max="3" width="14.42578125" style="22" customWidth="1"/>
    <col min="4" max="4" width="16" style="22" customWidth="1"/>
    <col min="5" max="5" width="18.42578125" style="4" customWidth="1"/>
    <col min="6" max="6" width="17.5703125" style="22" customWidth="1"/>
    <col min="7" max="7" width="14.85546875" style="22" customWidth="1"/>
    <col min="8" max="8" width="18.28515625" style="22" customWidth="1"/>
    <col min="9" max="9" width="17.28515625" style="4" customWidth="1"/>
    <col min="10" max="10" width="16.5703125" style="4" customWidth="1"/>
    <col min="11" max="11" width="15.85546875" style="22" customWidth="1"/>
    <col min="12" max="12" width="12.42578125" style="22" customWidth="1"/>
    <col min="13" max="13" width="22" style="22" customWidth="1"/>
    <col min="14" max="14" width="17.140625" style="22" customWidth="1"/>
    <col min="15" max="15" width="15.140625" style="22" customWidth="1"/>
    <col min="16" max="16" width="18.85546875" style="22" customWidth="1"/>
    <col min="17" max="16384" width="23.28515625" style="22"/>
  </cols>
  <sheetData>
    <row r="1" spans="1:16" ht="15.75" x14ac:dyDescent="0.2">
      <c r="A1" s="1227" t="s">
        <v>207</v>
      </c>
      <c r="B1" s="1227"/>
      <c r="C1" s="1227"/>
      <c r="D1" s="1227"/>
      <c r="E1" s="1227"/>
      <c r="F1" s="1227"/>
      <c r="G1" s="1227"/>
      <c r="H1" s="1227"/>
      <c r="I1" s="1227"/>
      <c r="J1" s="1227"/>
      <c r="K1" s="1227"/>
    </row>
    <row r="2" spans="1:16" ht="15.75" x14ac:dyDescent="0.2">
      <c r="A2" s="1227" t="s">
        <v>1130</v>
      </c>
      <c r="B2" s="1227"/>
      <c r="C2" s="1227"/>
      <c r="D2" s="1227"/>
      <c r="E2" s="1227"/>
      <c r="F2" s="1227"/>
      <c r="G2" s="1227"/>
      <c r="H2" s="1227"/>
      <c r="I2" s="1227"/>
      <c r="J2" s="1227"/>
      <c r="K2" s="1227"/>
    </row>
    <row r="3" spans="1:16" ht="16.5" customHeight="1" thickBot="1" x14ac:dyDescent="0.25">
      <c r="A3" s="141"/>
      <c r="B3" s="111"/>
      <c r="C3" s="111"/>
      <c r="D3" s="111"/>
      <c r="E3" s="110"/>
      <c r="F3" s="111"/>
      <c r="G3" s="111"/>
      <c r="H3" s="111"/>
      <c r="I3" s="110"/>
      <c r="J3" s="1298" t="s">
        <v>205</v>
      </c>
      <c r="K3" s="1298"/>
    </row>
    <row r="4" spans="1:16" s="54" customFormat="1" ht="34.5" customHeight="1" x14ac:dyDescent="0.2">
      <c r="A4" s="1071" t="s">
        <v>367</v>
      </c>
      <c r="B4" s="1295" t="s">
        <v>320</v>
      </c>
      <c r="C4" s="1295"/>
      <c r="D4" s="1295"/>
      <c r="E4" s="1295"/>
      <c r="F4" s="1296" t="s">
        <v>65</v>
      </c>
      <c r="G4" s="1296"/>
      <c r="H4" s="1296"/>
      <c r="I4" s="1296"/>
      <c r="J4" s="1296" t="s">
        <v>66</v>
      </c>
      <c r="K4" s="1296"/>
      <c r="L4" s="1299"/>
      <c r="M4" s="1289"/>
      <c r="N4" s="1291"/>
      <c r="O4" s="1294"/>
    </row>
    <row r="5" spans="1:16" s="55" customFormat="1" ht="12.75" customHeight="1" x14ac:dyDescent="0.2">
      <c r="A5" s="1297" t="s">
        <v>67</v>
      </c>
      <c r="B5" s="1297" t="s">
        <v>68</v>
      </c>
      <c r="C5" s="1297" t="s">
        <v>221</v>
      </c>
      <c r="D5" s="1297" t="s">
        <v>220</v>
      </c>
      <c r="E5" s="1297" t="s">
        <v>69</v>
      </c>
      <c r="F5" s="1297" t="s">
        <v>280</v>
      </c>
      <c r="G5" s="1297" t="s">
        <v>71</v>
      </c>
      <c r="H5" s="1302" t="s">
        <v>233</v>
      </c>
      <c r="I5" s="1689" t="s">
        <v>321</v>
      </c>
      <c r="J5" s="1297" t="s">
        <v>219</v>
      </c>
      <c r="K5" s="1297" t="s">
        <v>202</v>
      </c>
      <c r="L5" s="1300"/>
      <c r="M5" s="1290"/>
      <c r="N5" s="1292"/>
      <c r="O5" s="1292"/>
    </row>
    <row r="6" spans="1:16" s="55" customFormat="1" ht="60" customHeight="1" x14ac:dyDescent="0.2">
      <c r="A6" s="1297"/>
      <c r="B6" s="1297"/>
      <c r="C6" s="1297"/>
      <c r="D6" s="1297"/>
      <c r="E6" s="1297"/>
      <c r="F6" s="1297"/>
      <c r="G6" s="1297"/>
      <c r="H6" s="1297"/>
      <c r="I6" s="1689"/>
      <c r="J6" s="1297"/>
      <c r="K6" s="1297"/>
      <c r="L6" s="1300"/>
      <c r="M6" s="1290"/>
      <c r="N6" s="1293"/>
      <c r="O6" s="1293"/>
    </row>
    <row r="7" spans="1:16" s="54" customFormat="1" x14ac:dyDescent="0.2">
      <c r="A7" s="1072"/>
      <c r="B7" s="75">
        <v>1</v>
      </c>
      <c r="C7" s="75">
        <v>2</v>
      </c>
      <c r="D7" s="75">
        <v>3</v>
      </c>
      <c r="E7" s="75">
        <v>4</v>
      </c>
      <c r="F7" s="75">
        <v>5</v>
      </c>
      <c r="G7" s="75">
        <v>6</v>
      </c>
      <c r="H7" s="75">
        <v>7</v>
      </c>
      <c r="I7" s="75">
        <v>8</v>
      </c>
      <c r="J7" s="75">
        <v>9</v>
      </c>
      <c r="K7" s="75">
        <v>10</v>
      </c>
      <c r="L7" s="71"/>
      <c r="M7" s="68"/>
      <c r="N7" s="68"/>
      <c r="O7" s="55"/>
    </row>
    <row r="8" spans="1:16" ht="15" x14ac:dyDescent="0.2">
      <c r="A8" s="223" t="s">
        <v>246</v>
      </c>
      <c r="B8" s="147"/>
      <c r="C8" s="118"/>
      <c r="D8" s="118"/>
      <c r="E8" s="149"/>
      <c r="F8" s="118"/>
      <c r="G8" s="118"/>
      <c r="H8" s="118"/>
      <c r="I8" s="149"/>
      <c r="J8" s="149"/>
      <c r="K8" s="118"/>
      <c r="L8" s="28"/>
      <c r="M8" s="25"/>
      <c r="N8" s="25"/>
    </row>
    <row r="9" spans="1:16" ht="15" x14ac:dyDescent="0.2">
      <c r="A9" s="223" t="s">
        <v>72</v>
      </c>
      <c r="B9" s="118"/>
      <c r="C9" s="118"/>
      <c r="D9" s="118"/>
      <c r="E9" s="182"/>
      <c r="F9" s="118"/>
      <c r="G9" s="118"/>
      <c r="H9" s="118"/>
      <c r="I9" s="149"/>
      <c r="J9" s="149"/>
      <c r="K9" s="118"/>
      <c r="L9" s="72"/>
      <c r="M9" s="67"/>
      <c r="N9" s="67"/>
    </row>
    <row r="10" spans="1:16" ht="15" x14ac:dyDescent="0.2">
      <c r="A10" s="223" t="s">
        <v>73</v>
      </c>
      <c r="B10" s="118">
        <v>0</v>
      </c>
      <c r="C10" s="118">
        <v>0</v>
      </c>
      <c r="D10" s="118">
        <v>0</v>
      </c>
      <c r="E10" s="118">
        <v>0</v>
      </c>
      <c r="F10" s="118">
        <v>0</v>
      </c>
      <c r="G10" s="118">
        <v>0</v>
      </c>
      <c r="H10" s="118">
        <v>0</v>
      </c>
      <c r="I10" s="118">
        <v>0</v>
      </c>
      <c r="J10" s="118">
        <f>E10-I10</f>
        <v>0</v>
      </c>
      <c r="K10" s="118">
        <f>F10-J10</f>
        <v>0</v>
      </c>
      <c r="L10" s="72"/>
      <c r="M10" s="69"/>
      <c r="N10" s="69"/>
    </row>
    <row r="11" spans="1:16" ht="15" x14ac:dyDescent="0.2">
      <c r="A11" s="223" t="s">
        <v>74</v>
      </c>
      <c r="B11" s="118">
        <v>0</v>
      </c>
      <c r="C11" s="118">
        <v>0</v>
      </c>
      <c r="D11" s="118">
        <v>0</v>
      </c>
      <c r="E11" s="118">
        <v>0</v>
      </c>
      <c r="F11" s="118">
        <v>0</v>
      </c>
      <c r="G11" s="118">
        <v>0</v>
      </c>
      <c r="H11" s="118">
        <v>0</v>
      </c>
      <c r="I11" s="118">
        <v>0</v>
      </c>
      <c r="J11" s="118">
        <f>E11-I11</f>
        <v>0</v>
      </c>
      <c r="K11" s="118">
        <f t="shared" ref="K11:K43" si="0">F11-J11</f>
        <v>0</v>
      </c>
      <c r="L11" s="72"/>
      <c r="M11" s="69"/>
      <c r="N11" s="69"/>
    </row>
    <row r="12" spans="1:16" ht="15" x14ac:dyDescent="0.2">
      <c r="A12" s="223"/>
      <c r="B12" s="118"/>
      <c r="C12" s="118"/>
      <c r="D12" s="118"/>
      <c r="E12" s="118"/>
      <c r="F12" s="118"/>
      <c r="G12" s="118"/>
      <c r="H12" s="118"/>
      <c r="I12" s="118"/>
      <c r="J12" s="118"/>
      <c r="K12" s="118"/>
      <c r="L12" s="72"/>
      <c r="M12" s="69"/>
      <c r="N12" s="67"/>
    </row>
    <row r="13" spans="1:16" ht="15" x14ac:dyDescent="0.2">
      <c r="A13" s="223" t="s">
        <v>75</v>
      </c>
      <c r="B13" s="147">
        <v>0</v>
      </c>
      <c r="C13" s="118">
        <v>0</v>
      </c>
      <c r="D13" s="118">
        <v>0</v>
      </c>
      <c r="E13" s="118">
        <v>0</v>
      </c>
      <c r="F13" s="118">
        <v>0</v>
      </c>
      <c r="G13" s="118">
        <v>0</v>
      </c>
      <c r="H13" s="118">
        <v>0</v>
      </c>
      <c r="I13" s="118">
        <v>0</v>
      </c>
      <c r="J13" s="118">
        <f t="shared" ref="J13:J43" si="1">E13-I13</f>
        <v>0</v>
      </c>
      <c r="K13" s="118">
        <f t="shared" si="0"/>
        <v>0</v>
      </c>
      <c r="L13" s="72"/>
      <c r="M13" s="70"/>
      <c r="N13" s="70"/>
      <c r="P13" s="30"/>
    </row>
    <row r="14" spans="1:16" ht="15" x14ac:dyDescent="0.2">
      <c r="A14" s="223"/>
      <c r="B14" s="118"/>
      <c r="C14" s="118"/>
      <c r="D14" s="118"/>
      <c r="E14" s="118"/>
      <c r="F14" s="118"/>
      <c r="G14" s="118"/>
      <c r="H14" s="118"/>
      <c r="I14" s="118"/>
      <c r="J14" s="118"/>
      <c r="K14" s="118"/>
      <c r="L14" s="72"/>
      <c r="M14" s="70"/>
      <c r="N14" s="70"/>
      <c r="P14" s="30"/>
    </row>
    <row r="15" spans="1:16" ht="15" x14ac:dyDescent="0.2">
      <c r="A15" s="223" t="s">
        <v>76</v>
      </c>
      <c r="B15" s="118">
        <v>0</v>
      </c>
      <c r="C15" s="118">
        <v>0</v>
      </c>
      <c r="D15" s="118">
        <v>0</v>
      </c>
      <c r="E15" s="118">
        <v>0</v>
      </c>
      <c r="F15" s="118">
        <v>0</v>
      </c>
      <c r="G15" s="118">
        <v>0</v>
      </c>
      <c r="H15" s="118">
        <v>0</v>
      </c>
      <c r="I15" s="118">
        <v>0</v>
      </c>
      <c r="J15" s="118">
        <f t="shared" si="1"/>
        <v>0</v>
      </c>
      <c r="K15" s="118">
        <f t="shared" si="0"/>
        <v>0</v>
      </c>
      <c r="L15" s="72"/>
      <c r="M15" s="70"/>
      <c r="N15" s="70"/>
      <c r="P15" s="30"/>
    </row>
    <row r="16" spans="1:16" ht="15" x14ac:dyDescent="0.2">
      <c r="A16" s="223"/>
      <c r="B16" s="118"/>
      <c r="C16" s="118"/>
      <c r="D16" s="118"/>
      <c r="E16" s="118"/>
      <c r="F16" s="118"/>
      <c r="G16" s="118"/>
      <c r="H16" s="118"/>
      <c r="I16" s="118"/>
      <c r="J16" s="118"/>
      <c r="K16" s="118"/>
      <c r="L16" s="72"/>
      <c r="M16" s="70"/>
      <c r="N16" s="70"/>
      <c r="P16" s="30"/>
    </row>
    <row r="17" spans="1:16" ht="15" x14ac:dyDescent="0.2">
      <c r="A17" s="223" t="s">
        <v>77</v>
      </c>
      <c r="B17" s="147">
        <v>0</v>
      </c>
      <c r="C17" s="118">
        <v>0</v>
      </c>
      <c r="D17" s="118">
        <f>SUM(D9:D16)</f>
        <v>0</v>
      </c>
      <c r="E17" s="118">
        <v>0</v>
      </c>
      <c r="F17" s="118">
        <v>0</v>
      </c>
      <c r="G17" s="118">
        <v>0</v>
      </c>
      <c r="H17" s="118">
        <v>0</v>
      </c>
      <c r="I17" s="118">
        <v>0</v>
      </c>
      <c r="J17" s="118">
        <f t="shared" si="1"/>
        <v>0</v>
      </c>
      <c r="K17" s="118">
        <f t="shared" si="0"/>
        <v>0</v>
      </c>
      <c r="L17" s="72"/>
      <c r="M17" s="70"/>
      <c r="N17" s="70"/>
      <c r="P17" s="30"/>
    </row>
    <row r="18" spans="1:16" ht="15" x14ac:dyDescent="0.2">
      <c r="A18" s="223"/>
      <c r="B18" s="118"/>
      <c r="C18" s="118"/>
      <c r="D18" s="118"/>
      <c r="E18" s="118"/>
      <c r="F18" s="118"/>
      <c r="G18" s="118"/>
      <c r="H18" s="118"/>
      <c r="I18" s="118"/>
      <c r="J18" s="118"/>
      <c r="K18" s="118"/>
      <c r="L18" s="72"/>
      <c r="M18" s="70"/>
      <c r="N18" s="70"/>
      <c r="P18" s="30"/>
    </row>
    <row r="19" spans="1:16" ht="15" x14ac:dyDescent="0.2">
      <c r="A19" s="223" t="s">
        <v>78</v>
      </c>
      <c r="B19" s="118">
        <v>0</v>
      </c>
      <c r="C19" s="118">
        <v>0</v>
      </c>
      <c r="D19" s="118">
        <v>0</v>
      </c>
      <c r="E19" s="118">
        <v>0</v>
      </c>
      <c r="F19" s="118">
        <v>0</v>
      </c>
      <c r="G19" s="118">
        <v>0</v>
      </c>
      <c r="H19" s="118">
        <v>0</v>
      </c>
      <c r="I19" s="118">
        <v>0</v>
      </c>
      <c r="J19" s="118">
        <f t="shared" si="1"/>
        <v>0</v>
      </c>
      <c r="K19" s="118">
        <f t="shared" si="0"/>
        <v>0</v>
      </c>
      <c r="L19" s="72"/>
      <c r="M19" s="70"/>
      <c r="N19" s="70"/>
      <c r="P19" s="30"/>
    </row>
    <row r="20" spans="1:16" ht="15" x14ac:dyDescent="0.2">
      <c r="A20" s="223"/>
      <c r="B20" s="118"/>
      <c r="C20" s="118"/>
      <c r="D20" s="118"/>
      <c r="E20" s="118"/>
      <c r="F20" s="118"/>
      <c r="G20" s="118"/>
      <c r="H20" s="118"/>
      <c r="I20" s="118"/>
      <c r="J20" s="118"/>
      <c r="K20" s="118"/>
      <c r="L20" s="72"/>
      <c r="M20" s="70"/>
      <c r="N20" s="70"/>
      <c r="P20" s="30"/>
    </row>
    <row r="21" spans="1:16" ht="15" x14ac:dyDescent="0.2">
      <c r="A21" s="223" t="s">
        <v>79</v>
      </c>
      <c r="B21" s="118">
        <v>0</v>
      </c>
      <c r="C21" s="118">
        <v>0</v>
      </c>
      <c r="D21" s="118">
        <v>0</v>
      </c>
      <c r="E21" s="118">
        <v>0</v>
      </c>
      <c r="F21" s="118">
        <v>0</v>
      </c>
      <c r="G21" s="118">
        <v>0</v>
      </c>
      <c r="H21" s="118">
        <v>0</v>
      </c>
      <c r="I21" s="118">
        <v>0</v>
      </c>
      <c r="J21" s="118">
        <f t="shared" si="1"/>
        <v>0</v>
      </c>
      <c r="K21" s="118">
        <f t="shared" si="0"/>
        <v>0</v>
      </c>
      <c r="L21" s="72"/>
      <c r="M21" s="70"/>
      <c r="N21" s="70"/>
      <c r="P21" s="30"/>
    </row>
    <row r="22" spans="1:16" ht="15" x14ac:dyDescent="0.2">
      <c r="A22" s="223"/>
      <c r="B22" s="118"/>
      <c r="C22" s="118"/>
      <c r="D22" s="118"/>
      <c r="E22" s="118"/>
      <c r="F22" s="118"/>
      <c r="G22" s="118"/>
      <c r="H22" s="118"/>
      <c r="I22" s="118"/>
      <c r="J22" s="118"/>
      <c r="K22" s="118"/>
      <c r="L22" s="72"/>
      <c r="M22" s="70"/>
      <c r="N22" s="70"/>
      <c r="P22" s="30"/>
    </row>
    <row r="23" spans="1:16" ht="15" x14ac:dyDescent="0.2">
      <c r="A23" s="223" t="s">
        <v>80</v>
      </c>
      <c r="B23" s="118">
        <v>0</v>
      </c>
      <c r="C23" s="118">
        <v>0</v>
      </c>
      <c r="D23" s="118">
        <v>0</v>
      </c>
      <c r="E23" s="118">
        <v>0</v>
      </c>
      <c r="F23" s="118">
        <v>0</v>
      </c>
      <c r="G23" s="118">
        <v>0</v>
      </c>
      <c r="H23" s="118">
        <v>0</v>
      </c>
      <c r="I23" s="118">
        <v>0</v>
      </c>
      <c r="J23" s="118">
        <f t="shared" si="1"/>
        <v>0</v>
      </c>
      <c r="K23" s="118">
        <f t="shared" si="0"/>
        <v>0</v>
      </c>
      <c r="L23" s="72"/>
      <c r="M23" s="70"/>
      <c r="N23" s="70"/>
      <c r="P23" s="30"/>
    </row>
    <row r="24" spans="1:16" ht="15" x14ac:dyDescent="0.2">
      <c r="A24" s="223"/>
      <c r="B24" s="118"/>
      <c r="C24" s="118"/>
      <c r="D24" s="118"/>
      <c r="E24" s="118"/>
      <c r="F24" s="118"/>
      <c r="G24" s="118"/>
      <c r="H24" s="118"/>
      <c r="I24" s="118"/>
      <c r="J24" s="118"/>
      <c r="K24" s="118"/>
      <c r="L24" s="72"/>
      <c r="M24" s="70"/>
      <c r="N24" s="70"/>
      <c r="P24" s="30"/>
    </row>
    <row r="25" spans="1:16" ht="15" x14ac:dyDescent="0.2">
      <c r="A25" s="223" t="s">
        <v>81</v>
      </c>
      <c r="B25" s="118">
        <v>0</v>
      </c>
      <c r="C25" s="118">
        <v>0</v>
      </c>
      <c r="D25" s="118">
        <v>0</v>
      </c>
      <c r="E25" s="118">
        <v>0</v>
      </c>
      <c r="F25" s="118">
        <v>0</v>
      </c>
      <c r="G25" s="118">
        <v>0</v>
      </c>
      <c r="H25" s="118">
        <v>0</v>
      </c>
      <c r="I25" s="118">
        <v>0</v>
      </c>
      <c r="J25" s="118">
        <f t="shared" si="1"/>
        <v>0</v>
      </c>
      <c r="K25" s="118">
        <f t="shared" si="0"/>
        <v>0</v>
      </c>
      <c r="L25" s="72"/>
      <c r="M25" s="70"/>
      <c r="N25" s="70"/>
      <c r="P25" s="30"/>
    </row>
    <row r="26" spans="1:16" ht="15" x14ac:dyDescent="0.2">
      <c r="A26" s="223"/>
      <c r="B26" s="118"/>
      <c r="C26" s="118"/>
      <c r="D26" s="118"/>
      <c r="E26" s="118"/>
      <c r="F26" s="118"/>
      <c r="G26" s="118"/>
      <c r="H26" s="118"/>
      <c r="I26" s="118"/>
      <c r="J26" s="118"/>
      <c r="K26" s="118"/>
      <c r="L26" s="72"/>
      <c r="M26" s="70"/>
      <c r="N26" s="70"/>
      <c r="P26" s="30"/>
    </row>
    <row r="27" spans="1:16" ht="15" x14ac:dyDescent="0.2">
      <c r="A27" s="223" t="s">
        <v>222</v>
      </c>
      <c r="B27" s="118">
        <v>0</v>
      </c>
      <c r="C27" s="118">
        <v>0</v>
      </c>
      <c r="D27" s="118">
        <v>0</v>
      </c>
      <c r="E27" s="118">
        <v>0</v>
      </c>
      <c r="F27" s="118">
        <v>0</v>
      </c>
      <c r="G27" s="118">
        <v>0</v>
      </c>
      <c r="H27" s="118">
        <v>0</v>
      </c>
      <c r="I27" s="118">
        <v>0</v>
      </c>
      <c r="J27" s="118">
        <f t="shared" si="1"/>
        <v>0</v>
      </c>
      <c r="K27" s="118">
        <f t="shared" si="0"/>
        <v>0</v>
      </c>
      <c r="L27" s="72"/>
      <c r="M27" s="70"/>
      <c r="N27" s="70"/>
      <c r="P27" s="30"/>
    </row>
    <row r="28" spans="1:16" ht="15" x14ac:dyDescent="0.2">
      <c r="A28" s="223"/>
      <c r="B28" s="118"/>
      <c r="C28" s="118"/>
      <c r="D28" s="118"/>
      <c r="E28" s="118"/>
      <c r="F28" s="118"/>
      <c r="G28" s="118"/>
      <c r="H28" s="118"/>
      <c r="I28" s="118"/>
      <c r="J28" s="118"/>
      <c r="K28" s="118"/>
      <c r="L28" s="72"/>
      <c r="M28" s="70"/>
      <c r="N28" s="70"/>
      <c r="P28" s="30"/>
    </row>
    <row r="29" spans="1:16" ht="15" x14ac:dyDescent="0.2">
      <c r="A29" s="223" t="s">
        <v>82</v>
      </c>
      <c r="B29" s="118">
        <v>0</v>
      </c>
      <c r="C29" s="118">
        <v>0</v>
      </c>
      <c r="D29" s="118">
        <v>0</v>
      </c>
      <c r="E29" s="118">
        <v>0</v>
      </c>
      <c r="F29" s="118">
        <v>0</v>
      </c>
      <c r="G29" s="118">
        <v>0</v>
      </c>
      <c r="H29" s="118">
        <v>0</v>
      </c>
      <c r="I29" s="118">
        <v>0</v>
      </c>
      <c r="J29" s="118">
        <f t="shared" si="1"/>
        <v>0</v>
      </c>
      <c r="K29" s="118">
        <f t="shared" si="0"/>
        <v>0</v>
      </c>
      <c r="L29" s="72"/>
      <c r="M29" s="70"/>
      <c r="N29" s="70"/>
      <c r="P29" s="30"/>
    </row>
    <row r="30" spans="1:16" ht="15" x14ac:dyDescent="0.2">
      <c r="A30" s="223"/>
      <c r="B30" s="118"/>
      <c r="C30" s="118"/>
      <c r="D30" s="118"/>
      <c r="E30" s="118"/>
      <c r="F30" s="118"/>
      <c r="G30" s="118"/>
      <c r="H30" s="118"/>
      <c r="I30" s="118"/>
      <c r="J30" s="118"/>
      <c r="K30" s="118"/>
      <c r="L30" s="72"/>
      <c r="M30" s="70"/>
      <c r="N30" s="70"/>
      <c r="P30" s="30"/>
    </row>
    <row r="31" spans="1:16" ht="15" x14ac:dyDescent="0.2">
      <c r="A31" s="223" t="s">
        <v>83</v>
      </c>
      <c r="B31" s="118">
        <v>0</v>
      </c>
      <c r="C31" s="118">
        <v>0</v>
      </c>
      <c r="D31" s="118">
        <v>0</v>
      </c>
      <c r="E31" s="118">
        <v>0</v>
      </c>
      <c r="F31" s="118">
        <v>0</v>
      </c>
      <c r="G31" s="118">
        <v>0</v>
      </c>
      <c r="H31" s="118">
        <v>0</v>
      </c>
      <c r="I31" s="118">
        <v>0</v>
      </c>
      <c r="J31" s="118">
        <f t="shared" si="1"/>
        <v>0</v>
      </c>
      <c r="K31" s="118">
        <f t="shared" si="0"/>
        <v>0</v>
      </c>
      <c r="L31" s="72"/>
      <c r="M31" s="70"/>
      <c r="N31" s="70"/>
      <c r="P31" s="30"/>
    </row>
    <row r="32" spans="1:16" ht="15" x14ac:dyDescent="0.2">
      <c r="A32" s="223"/>
      <c r="B32" s="118"/>
      <c r="C32" s="118"/>
      <c r="D32" s="118"/>
      <c r="E32" s="118"/>
      <c r="F32" s="118"/>
      <c r="G32" s="118"/>
      <c r="H32" s="118"/>
      <c r="I32" s="118"/>
      <c r="J32" s="118"/>
      <c r="K32" s="118"/>
      <c r="L32" s="72"/>
      <c r="M32" s="70"/>
      <c r="N32" s="70"/>
      <c r="P32" s="30"/>
    </row>
    <row r="33" spans="1:16" ht="15" x14ac:dyDescent="0.2">
      <c r="A33" s="223" t="s">
        <v>84</v>
      </c>
      <c r="B33" s="118">
        <v>0</v>
      </c>
      <c r="C33" s="118">
        <v>0</v>
      </c>
      <c r="D33" s="118">
        <v>0</v>
      </c>
      <c r="E33" s="118">
        <v>0</v>
      </c>
      <c r="F33" s="118">
        <v>0</v>
      </c>
      <c r="G33" s="118">
        <v>0</v>
      </c>
      <c r="H33" s="118">
        <v>0</v>
      </c>
      <c r="I33" s="118">
        <v>0</v>
      </c>
      <c r="J33" s="118">
        <f t="shared" si="1"/>
        <v>0</v>
      </c>
      <c r="K33" s="118">
        <f t="shared" si="0"/>
        <v>0</v>
      </c>
      <c r="L33" s="72"/>
      <c r="M33" s="70"/>
      <c r="N33" s="70"/>
      <c r="P33" s="30"/>
    </row>
    <row r="34" spans="1:16" ht="15" x14ac:dyDescent="0.2">
      <c r="A34" s="223"/>
      <c r="B34" s="118"/>
      <c r="C34" s="118"/>
      <c r="D34" s="118"/>
      <c r="E34" s="118"/>
      <c r="F34" s="118"/>
      <c r="G34" s="118"/>
      <c r="H34" s="118"/>
      <c r="I34" s="118"/>
      <c r="J34" s="118"/>
      <c r="K34" s="118"/>
      <c r="L34" s="72"/>
      <c r="M34" s="70"/>
      <c r="N34" s="70"/>
      <c r="P34" s="30"/>
    </row>
    <row r="35" spans="1:16" ht="15" x14ac:dyDescent="0.2">
      <c r="A35" s="223" t="s">
        <v>85</v>
      </c>
      <c r="B35" s="118">
        <v>0</v>
      </c>
      <c r="C35" s="118">
        <v>0</v>
      </c>
      <c r="D35" s="118">
        <v>0</v>
      </c>
      <c r="E35" s="118">
        <v>0</v>
      </c>
      <c r="F35" s="118">
        <v>0</v>
      </c>
      <c r="G35" s="118">
        <v>0</v>
      </c>
      <c r="H35" s="118">
        <v>0</v>
      </c>
      <c r="I35" s="118">
        <v>0</v>
      </c>
      <c r="J35" s="118">
        <f t="shared" si="1"/>
        <v>0</v>
      </c>
      <c r="K35" s="118">
        <f t="shared" si="0"/>
        <v>0</v>
      </c>
      <c r="L35" s="72"/>
      <c r="M35" s="70"/>
      <c r="N35" s="70"/>
      <c r="P35" s="30"/>
    </row>
    <row r="36" spans="1:16" ht="15" x14ac:dyDescent="0.2">
      <c r="A36" s="223"/>
      <c r="B36" s="118"/>
      <c r="C36" s="118"/>
      <c r="D36" s="118"/>
      <c r="E36" s="118"/>
      <c r="F36" s="118"/>
      <c r="G36" s="118"/>
      <c r="H36" s="118"/>
      <c r="I36" s="118"/>
      <c r="J36" s="118"/>
      <c r="K36" s="118"/>
      <c r="L36" s="72"/>
      <c r="M36" s="70"/>
      <c r="N36" s="70"/>
      <c r="P36" s="30"/>
    </row>
    <row r="37" spans="1:16" ht="15" x14ac:dyDescent="0.2">
      <c r="A37" s="223" t="s">
        <v>86</v>
      </c>
      <c r="B37" s="118">
        <v>0</v>
      </c>
      <c r="C37" s="118">
        <v>0</v>
      </c>
      <c r="D37" s="118">
        <v>0</v>
      </c>
      <c r="E37" s="118">
        <v>0</v>
      </c>
      <c r="F37" s="118">
        <v>0</v>
      </c>
      <c r="G37" s="118">
        <v>0</v>
      </c>
      <c r="H37" s="118">
        <v>0</v>
      </c>
      <c r="I37" s="118">
        <v>0</v>
      </c>
      <c r="J37" s="118">
        <f t="shared" si="1"/>
        <v>0</v>
      </c>
      <c r="K37" s="118">
        <f t="shared" si="0"/>
        <v>0</v>
      </c>
      <c r="L37" s="72"/>
      <c r="M37" s="70"/>
      <c r="N37" s="70"/>
      <c r="P37" s="30"/>
    </row>
    <row r="38" spans="1:16" ht="15" x14ac:dyDescent="0.2">
      <c r="A38" s="223"/>
      <c r="B38" s="118"/>
      <c r="C38" s="118"/>
      <c r="D38" s="118"/>
      <c r="E38" s="118"/>
      <c r="F38" s="118"/>
      <c r="G38" s="118"/>
      <c r="H38" s="118"/>
      <c r="I38" s="118"/>
      <c r="J38" s="118"/>
      <c r="K38" s="118"/>
      <c r="L38" s="72"/>
      <c r="M38" s="70"/>
      <c r="N38" s="70"/>
      <c r="P38" s="30"/>
    </row>
    <row r="39" spans="1:16" ht="15" x14ac:dyDescent="0.2">
      <c r="A39" s="223" t="s">
        <v>87</v>
      </c>
      <c r="B39" s="118">
        <v>0</v>
      </c>
      <c r="C39" s="118">
        <v>0</v>
      </c>
      <c r="D39" s="118">
        <v>0</v>
      </c>
      <c r="E39" s="118">
        <v>0</v>
      </c>
      <c r="F39" s="118">
        <v>0</v>
      </c>
      <c r="G39" s="118">
        <v>0</v>
      </c>
      <c r="H39" s="118">
        <v>0</v>
      </c>
      <c r="I39" s="118">
        <v>0</v>
      </c>
      <c r="J39" s="118">
        <f t="shared" si="1"/>
        <v>0</v>
      </c>
      <c r="K39" s="118">
        <f t="shared" si="0"/>
        <v>0</v>
      </c>
      <c r="L39" s="72"/>
      <c r="M39" s="70"/>
      <c r="N39" s="70"/>
      <c r="P39" s="30"/>
    </row>
    <row r="40" spans="1:16" ht="15" x14ac:dyDescent="0.2">
      <c r="A40" s="223"/>
      <c r="B40" s="118"/>
      <c r="C40" s="118"/>
      <c r="D40" s="118"/>
      <c r="E40" s="118"/>
      <c r="F40" s="118"/>
      <c r="G40" s="118"/>
      <c r="H40" s="118"/>
      <c r="I40" s="118"/>
      <c r="J40" s="118"/>
      <c r="K40" s="118"/>
      <c r="L40" s="72"/>
      <c r="M40" s="70"/>
      <c r="N40" s="70"/>
      <c r="P40" s="30"/>
    </row>
    <row r="41" spans="1:16" ht="15" x14ac:dyDescent="0.2">
      <c r="A41" s="223" t="s">
        <v>88</v>
      </c>
      <c r="B41" s="118">
        <v>0</v>
      </c>
      <c r="C41" s="118">
        <v>0</v>
      </c>
      <c r="D41" s="118">
        <v>0</v>
      </c>
      <c r="E41" s="118">
        <v>0</v>
      </c>
      <c r="F41" s="118">
        <v>0</v>
      </c>
      <c r="G41" s="118">
        <v>0</v>
      </c>
      <c r="H41" s="118">
        <v>0</v>
      </c>
      <c r="I41" s="118">
        <v>0</v>
      </c>
      <c r="J41" s="118">
        <f t="shared" si="1"/>
        <v>0</v>
      </c>
      <c r="K41" s="118">
        <f t="shared" si="0"/>
        <v>0</v>
      </c>
      <c r="L41" s="72"/>
      <c r="M41" s="70"/>
      <c r="N41" s="70"/>
      <c r="P41" s="30"/>
    </row>
    <row r="42" spans="1:16" ht="15" x14ac:dyDescent="0.2">
      <c r="A42" s="223"/>
      <c r="B42" s="118"/>
      <c r="C42" s="118"/>
      <c r="D42" s="118"/>
      <c r="E42" s="118"/>
      <c r="F42" s="118"/>
      <c r="G42" s="118"/>
      <c r="H42" s="118"/>
      <c r="I42" s="118"/>
      <c r="J42" s="118"/>
      <c r="K42" s="118"/>
      <c r="L42" s="72"/>
      <c r="M42" s="70"/>
      <c r="N42" s="70"/>
      <c r="P42" s="30"/>
    </row>
    <row r="43" spans="1:16" ht="15" x14ac:dyDescent="0.2">
      <c r="A43" s="223" t="s">
        <v>89</v>
      </c>
      <c r="B43" s="118">
        <v>0</v>
      </c>
      <c r="C43" s="118">
        <v>0</v>
      </c>
      <c r="D43" s="118">
        <v>0</v>
      </c>
      <c r="E43" s="118">
        <v>0</v>
      </c>
      <c r="F43" s="118">
        <v>0</v>
      </c>
      <c r="G43" s="118">
        <v>0</v>
      </c>
      <c r="H43" s="118">
        <v>0</v>
      </c>
      <c r="I43" s="118">
        <v>0</v>
      </c>
      <c r="J43" s="118">
        <f t="shared" si="1"/>
        <v>0</v>
      </c>
      <c r="K43" s="118">
        <f t="shared" si="0"/>
        <v>0</v>
      </c>
      <c r="L43" s="72"/>
      <c r="M43" s="70"/>
      <c r="N43" s="70"/>
      <c r="P43" s="30"/>
    </row>
    <row r="44" spans="1:16" ht="15" x14ac:dyDescent="0.2">
      <c r="A44" s="223"/>
      <c r="B44" s="118"/>
      <c r="C44" s="118"/>
      <c r="D44" s="118"/>
      <c r="E44" s="118"/>
      <c r="F44" s="118"/>
      <c r="G44" s="118"/>
      <c r="H44" s="118"/>
      <c r="I44" s="118"/>
      <c r="J44" s="118"/>
      <c r="K44" s="118"/>
      <c r="L44" s="72"/>
      <c r="M44" s="70"/>
      <c r="N44" s="70"/>
      <c r="P44" s="30"/>
    </row>
    <row r="45" spans="1:16" ht="15" x14ac:dyDescent="0.2">
      <c r="A45" s="223"/>
      <c r="B45" s="118"/>
      <c r="C45" s="118"/>
      <c r="D45" s="118"/>
      <c r="E45" s="118"/>
      <c r="F45" s="118"/>
      <c r="G45" s="118"/>
      <c r="H45" s="118"/>
      <c r="I45" s="118"/>
      <c r="J45" s="118"/>
      <c r="K45" s="118"/>
      <c r="L45" s="72"/>
      <c r="M45" s="70"/>
      <c r="N45" s="70"/>
      <c r="P45" s="30"/>
    </row>
    <row r="46" spans="1:16" s="4" customFormat="1" ht="15.75" x14ac:dyDescent="0.2">
      <c r="A46" s="225" t="s">
        <v>90</v>
      </c>
      <c r="B46" s="186">
        <f t="shared" ref="B46:J46" si="2">SUM(B10:B45)</f>
        <v>0</v>
      </c>
      <c r="C46" s="186">
        <f t="shared" si="2"/>
        <v>0</v>
      </c>
      <c r="D46" s="186">
        <f t="shared" si="2"/>
        <v>0</v>
      </c>
      <c r="E46" s="186">
        <f t="shared" si="2"/>
        <v>0</v>
      </c>
      <c r="F46" s="186">
        <f t="shared" si="2"/>
        <v>0</v>
      </c>
      <c r="G46" s="186">
        <f t="shared" si="2"/>
        <v>0</v>
      </c>
      <c r="H46" s="186">
        <f t="shared" si="2"/>
        <v>0</v>
      </c>
      <c r="I46" s="186">
        <f t="shared" si="2"/>
        <v>0</v>
      </c>
      <c r="J46" s="186">
        <f t="shared" si="2"/>
        <v>0</v>
      </c>
      <c r="K46" s="186">
        <f>+F46-J46</f>
        <v>0</v>
      </c>
      <c r="L46" s="73"/>
      <c r="M46" s="70"/>
      <c r="N46" s="70"/>
      <c r="P46" s="41"/>
    </row>
    <row r="47" spans="1:16" ht="15" x14ac:dyDescent="0.2">
      <c r="A47" s="223" t="s">
        <v>91</v>
      </c>
      <c r="B47" s="118">
        <v>0</v>
      </c>
      <c r="C47" s="118">
        <v>0</v>
      </c>
      <c r="D47" s="118">
        <v>0</v>
      </c>
      <c r="E47" s="118">
        <v>0</v>
      </c>
      <c r="F47" s="118"/>
      <c r="G47" s="118"/>
      <c r="H47" s="118"/>
      <c r="I47" s="149"/>
      <c r="J47" s="185">
        <f>+E47-I47</f>
        <v>0</v>
      </c>
      <c r="K47" s="118">
        <f>+F47-J47</f>
        <v>0</v>
      </c>
      <c r="L47" s="72"/>
      <c r="M47" s="70"/>
      <c r="N47" s="70"/>
    </row>
    <row r="48" spans="1:16" s="366" customFormat="1" ht="16.5" thickBot="1" x14ac:dyDescent="0.3">
      <c r="A48" s="225" t="s">
        <v>9</v>
      </c>
      <c r="B48" s="137">
        <f t="shared" ref="B48:H48" si="3">+B46+B47</f>
        <v>0</v>
      </c>
      <c r="C48" s="137">
        <f t="shared" si="3"/>
        <v>0</v>
      </c>
      <c r="D48" s="137">
        <f t="shared" si="3"/>
        <v>0</v>
      </c>
      <c r="E48" s="137">
        <f t="shared" si="3"/>
        <v>0</v>
      </c>
      <c r="F48" s="137">
        <f t="shared" si="3"/>
        <v>0</v>
      </c>
      <c r="G48" s="137">
        <f t="shared" si="3"/>
        <v>0</v>
      </c>
      <c r="H48" s="137">
        <f t="shared" si="3"/>
        <v>0</v>
      </c>
      <c r="I48" s="137">
        <f>+F48+G48-H48</f>
        <v>0</v>
      </c>
      <c r="J48" s="137">
        <f>E48-I48</f>
        <v>0</v>
      </c>
      <c r="K48" s="137">
        <f>+F48-J48</f>
        <v>0</v>
      </c>
      <c r="L48" s="364"/>
      <c r="M48" s="365"/>
      <c r="N48" s="365"/>
    </row>
    <row r="49" spans="1:16" s="4" customFormat="1" ht="15.75" x14ac:dyDescent="0.2">
      <c r="A49" s="183"/>
      <c r="B49" s="475"/>
      <c r="C49" s="475"/>
      <c r="D49" s="475"/>
      <c r="E49" s="475"/>
      <c r="F49" s="475"/>
      <c r="G49" s="475"/>
      <c r="H49" s="475"/>
      <c r="I49" s="475"/>
      <c r="J49" s="475"/>
      <c r="K49" s="475"/>
      <c r="L49" s="21"/>
      <c r="M49" s="99"/>
      <c r="N49" s="99"/>
    </row>
    <row r="50" spans="1:16" s="4" customFormat="1" ht="15.75" x14ac:dyDescent="0.2">
      <c r="A50" s="183"/>
      <c r="B50" s="392"/>
      <c r="C50" s="184"/>
      <c r="D50" s="184"/>
      <c r="E50" s="184"/>
      <c r="F50" s="184"/>
      <c r="G50" s="184"/>
      <c r="H50" s="184"/>
      <c r="I50" s="184"/>
      <c r="J50" s="184"/>
      <c r="K50" s="184"/>
      <c r="L50" s="21"/>
      <c r="M50" s="99"/>
      <c r="N50" s="99"/>
    </row>
    <row r="51" spans="1:16" ht="15.75" customHeight="1" x14ac:dyDescent="0.2">
      <c r="A51" s="1282" t="s">
        <v>1245</v>
      </c>
      <c r="B51" s="1282"/>
      <c r="C51" s="1282"/>
      <c r="D51" s="1282"/>
      <c r="E51" s="1282"/>
      <c r="F51" s="1282"/>
      <c r="G51" s="1282"/>
      <c r="H51" s="1282"/>
      <c r="I51" s="1282"/>
      <c r="J51" s="1282"/>
      <c r="K51" s="1282"/>
    </row>
    <row r="52" spans="1:16" x14ac:dyDescent="0.2">
      <c r="B52" s="31"/>
      <c r="C52" s="31"/>
      <c r="D52" s="31"/>
      <c r="E52" s="12"/>
      <c r="F52" s="52"/>
      <c r="G52" s="43"/>
      <c r="H52" s="31"/>
      <c r="I52" s="12"/>
      <c r="J52" s="12"/>
      <c r="K52" s="31"/>
    </row>
    <row r="53" spans="1:16" x14ac:dyDescent="0.2">
      <c r="B53" s="31"/>
      <c r="C53" s="31"/>
      <c r="D53" s="31"/>
      <c r="E53" s="31"/>
      <c r="F53" s="31"/>
      <c r="G53" s="31"/>
      <c r="H53" s="31"/>
      <c r="I53" s="31"/>
      <c r="J53" s="31"/>
      <c r="K53" s="31"/>
      <c r="L53" s="31">
        <f>+'(9) 5-A'!L48+'(10) 5-B'!L48+'(11) 5-C'!L48+'(12) 5-D'!L48+'(13) 5-E'!L48</f>
        <v>0</v>
      </c>
      <c r="M53" s="31">
        <f>+'(9) 5-A'!M48+'(10) 5-B'!M48+'(11) 5-C'!M48+'(12) 5-D'!M48+'(13) 5-E'!M48</f>
        <v>0</v>
      </c>
      <c r="N53" s="31">
        <f>+'(9) 5-A'!N48+'(10) 5-B'!N48+'(11) 5-C'!N48+'(12) 5-D'!N48+'(13) 5-E'!N48</f>
        <v>0</v>
      </c>
      <c r="O53" s="31">
        <f>+'(9) 5-A'!O48+'(10) 5-B'!O48+'(11) 5-C'!O48+'(12) 5-D'!O48+'(13) 5-E'!O48</f>
        <v>0</v>
      </c>
      <c r="P53" s="31">
        <f>+'(9) 5-A'!P48+'(10) 5-B'!P48+'(11) 5-C'!P48+'(12) 5-D'!P48+'(13) 5-E'!P48</f>
        <v>0</v>
      </c>
    </row>
    <row r="54" spans="1:16" x14ac:dyDescent="0.2">
      <c r="B54" s="31"/>
      <c r="C54" s="31"/>
      <c r="G54" s="30"/>
    </row>
    <row r="55" spans="1:16" x14ac:dyDescent="0.2">
      <c r="A55" s="23"/>
      <c r="B55" s="32"/>
      <c r="C55" s="32"/>
      <c r="D55" s="32"/>
      <c r="E55" s="32"/>
      <c r="F55" s="32"/>
      <c r="G55" s="32"/>
      <c r="H55" s="32"/>
      <c r="I55" s="32"/>
      <c r="J55" s="32"/>
      <c r="K55" s="32"/>
      <c r="L55" s="32">
        <f>+L48-L53</f>
        <v>0</v>
      </c>
      <c r="M55" s="32">
        <f>+M48-M53</f>
        <v>0</v>
      </c>
      <c r="N55" s="32">
        <f>+N48-N53</f>
        <v>0</v>
      </c>
      <c r="O55" s="32">
        <f>+O48-O53</f>
        <v>0</v>
      </c>
      <c r="P55" s="32">
        <f>+P48-P53</f>
        <v>0</v>
      </c>
    </row>
    <row r="56" spans="1:16" x14ac:dyDescent="0.2">
      <c r="A56" s="23"/>
      <c r="B56" s="30"/>
      <c r="D56" s="30"/>
      <c r="E56" s="41"/>
      <c r="F56" s="30"/>
      <c r="G56" s="23"/>
      <c r="H56" s="23"/>
      <c r="I56" s="23"/>
      <c r="J56" s="23"/>
      <c r="K56" s="23"/>
    </row>
    <row r="57" spans="1:16" x14ac:dyDescent="0.2">
      <c r="A57" s="23"/>
      <c r="B57" s="30"/>
      <c r="C57" s="30"/>
      <c r="G57" s="23"/>
      <c r="H57" s="23"/>
      <c r="I57" s="23"/>
      <c r="J57" s="23"/>
      <c r="K57" s="23"/>
    </row>
    <row r="58" spans="1:16" x14ac:dyDescent="0.2">
      <c r="A58" s="23"/>
      <c r="B58" s="23"/>
      <c r="C58" s="23"/>
      <c r="D58" s="23"/>
      <c r="E58" s="23"/>
      <c r="F58" s="23"/>
      <c r="G58" s="23"/>
      <c r="H58" s="23"/>
      <c r="I58" s="23"/>
      <c r="J58" s="23"/>
      <c r="K58" s="23"/>
    </row>
    <row r="59" spans="1:16" x14ac:dyDescent="0.2">
      <c r="A59" s="23"/>
      <c r="B59" s="23"/>
      <c r="C59" s="23"/>
      <c r="D59" s="23"/>
      <c r="E59" s="23"/>
      <c r="F59" s="23"/>
      <c r="G59" s="23"/>
      <c r="H59" s="23"/>
      <c r="I59" s="23"/>
      <c r="J59" s="23"/>
      <c r="K59" s="23"/>
    </row>
    <row r="60" spans="1:16" x14ac:dyDescent="0.2">
      <c r="A60" s="23"/>
      <c r="B60" s="23"/>
      <c r="C60" s="23"/>
      <c r="D60" s="23"/>
      <c r="E60" s="23"/>
      <c r="F60" s="23"/>
      <c r="G60" s="23"/>
      <c r="H60" s="23"/>
      <c r="I60" s="23"/>
      <c r="J60" s="23"/>
      <c r="K60" s="23"/>
    </row>
    <row r="61" spans="1:16" x14ac:dyDescent="0.2">
      <c r="A61" s="23"/>
      <c r="B61" s="23"/>
      <c r="C61" s="23"/>
      <c r="D61" s="23"/>
      <c r="E61" s="23"/>
      <c r="F61" s="23"/>
      <c r="G61" s="23"/>
      <c r="H61" s="23"/>
      <c r="I61" s="23"/>
      <c r="J61" s="23"/>
      <c r="K61" s="23"/>
    </row>
    <row r="62" spans="1:16" x14ac:dyDescent="0.2">
      <c r="A62" s="23"/>
      <c r="B62" s="23"/>
      <c r="C62" s="23"/>
      <c r="D62" s="23"/>
      <c r="E62" s="23"/>
      <c r="F62" s="23"/>
      <c r="G62" s="23"/>
      <c r="H62" s="23"/>
      <c r="I62" s="23"/>
      <c r="J62" s="23"/>
      <c r="K62" s="23"/>
    </row>
    <row r="63" spans="1:16" x14ac:dyDescent="0.2">
      <c r="A63" s="23"/>
      <c r="B63" s="23"/>
      <c r="C63" s="23"/>
      <c r="D63" s="23"/>
      <c r="E63" s="23"/>
      <c r="F63" s="23"/>
      <c r="G63" s="23"/>
      <c r="H63" s="23"/>
      <c r="I63" s="23"/>
      <c r="J63" s="23"/>
      <c r="K63" s="23"/>
    </row>
    <row r="64" spans="1:16" x14ac:dyDescent="0.2">
      <c r="A64" s="23"/>
      <c r="B64" s="23"/>
      <c r="C64" s="23"/>
      <c r="D64" s="23"/>
      <c r="E64" s="23"/>
      <c r="F64" s="23"/>
      <c r="G64" s="23"/>
      <c r="H64" s="23"/>
      <c r="I64" s="23"/>
      <c r="J64" s="23"/>
      <c r="K64" s="23"/>
    </row>
    <row r="65" spans="1:11" x14ac:dyDescent="0.2">
      <c r="A65" s="23"/>
      <c r="B65" s="23"/>
      <c r="C65" s="23"/>
      <c r="D65" s="23"/>
      <c r="E65" s="23"/>
      <c r="F65" s="23"/>
      <c r="G65" s="23"/>
      <c r="H65" s="23"/>
      <c r="I65" s="23"/>
      <c r="J65" s="23"/>
      <c r="K65" s="23"/>
    </row>
    <row r="66" spans="1:11" x14ac:dyDescent="0.2">
      <c r="A66" s="23"/>
      <c r="B66" s="23"/>
      <c r="C66" s="23"/>
      <c r="D66" s="23"/>
      <c r="E66" s="23"/>
      <c r="F66" s="23"/>
      <c r="G66" s="23"/>
      <c r="H66" s="23"/>
      <c r="I66" s="23"/>
      <c r="J66" s="23"/>
      <c r="K66" s="23"/>
    </row>
    <row r="67" spans="1:11" x14ac:dyDescent="0.2">
      <c r="A67" s="23"/>
      <c r="B67" s="23"/>
      <c r="C67" s="23"/>
      <c r="D67" s="23"/>
      <c r="E67" s="23"/>
      <c r="F67" s="23"/>
      <c r="G67" s="23"/>
      <c r="H67" s="23"/>
      <c r="I67" s="23"/>
      <c r="J67" s="23"/>
      <c r="K67" s="23"/>
    </row>
    <row r="68" spans="1:11" x14ac:dyDescent="0.2">
      <c r="A68" s="23"/>
      <c r="B68" s="23"/>
      <c r="C68" s="23"/>
      <c r="D68" s="23"/>
      <c r="E68" s="23"/>
      <c r="F68" s="23"/>
      <c r="G68" s="23"/>
      <c r="H68" s="23"/>
      <c r="I68" s="23"/>
      <c r="J68" s="23"/>
      <c r="K68" s="23"/>
    </row>
    <row r="69" spans="1:11" x14ac:dyDescent="0.2">
      <c r="A69" s="23"/>
      <c r="B69" s="23"/>
      <c r="C69" s="23"/>
      <c r="D69" s="23"/>
      <c r="E69" s="23"/>
      <c r="F69" s="23"/>
      <c r="G69" s="23"/>
      <c r="H69" s="23"/>
      <c r="I69" s="23"/>
      <c r="J69" s="23"/>
      <c r="K69" s="23"/>
    </row>
    <row r="70" spans="1:11" x14ac:dyDescent="0.2">
      <c r="A70" s="23"/>
      <c r="B70" s="23"/>
      <c r="C70" s="23"/>
      <c r="D70" s="23"/>
      <c r="E70" s="23"/>
      <c r="F70" s="23"/>
      <c r="G70" s="23"/>
      <c r="H70" s="23"/>
      <c r="I70" s="23"/>
      <c r="J70" s="23"/>
      <c r="K70" s="23"/>
    </row>
    <row r="71" spans="1:11" x14ac:dyDescent="0.2">
      <c r="A71" s="23"/>
      <c r="B71" s="23"/>
      <c r="C71" s="23"/>
      <c r="D71" s="23"/>
      <c r="E71" s="23"/>
      <c r="F71" s="23"/>
      <c r="G71" s="23"/>
      <c r="H71" s="23"/>
      <c r="I71" s="23"/>
      <c r="J71" s="23"/>
      <c r="K71" s="23"/>
    </row>
    <row r="72" spans="1:11" x14ac:dyDescent="0.2">
      <c r="A72" s="23"/>
      <c r="B72" s="23"/>
      <c r="C72" s="23"/>
      <c r="D72" s="23"/>
      <c r="E72" s="23"/>
      <c r="F72" s="23"/>
      <c r="G72" s="23"/>
      <c r="H72" s="23"/>
      <c r="I72" s="23"/>
      <c r="J72" s="23"/>
      <c r="K72" s="23"/>
    </row>
    <row r="73" spans="1:11" x14ac:dyDescent="0.2">
      <c r="A73" s="23"/>
      <c r="B73" s="23"/>
      <c r="C73" s="23"/>
      <c r="D73" s="23"/>
      <c r="E73" s="23"/>
      <c r="F73" s="23"/>
      <c r="G73" s="23"/>
      <c r="H73" s="23"/>
      <c r="I73" s="23"/>
      <c r="J73" s="23"/>
      <c r="K73" s="23"/>
    </row>
    <row r="74" spans="1:11" x14ac:dyDescent="0.2">
      <c r="A74" s="23"/>
      <c r="B74" s="23"/>
      <c r="C74" s="23"/>
      <c r="D74" s="23"/>
      <c r="E74" s="23"/>
      <c r="F74" s="23"/>
      <c r="G74" s="23"/>
      <c r="H74" s="23"/>
      <c r="I74" s="23"/>
      <c r="J74" s="23"/>
      <c r="K74" s="23"/>
    </row>
    <row r="75" spans="1:11" x14ac:dyDescent="0.2">
      <c r="A75" s="23"/>
      <c r="B75" s="23"/>
      <c r="C75" s="23"/>
      <c r="D75" s="23"/>
      <c r="E75" s="23"/>
      <c r="F75" s="23"/>
      <c r="G75" s="23"/>
      <c r="H75" s="23"/>
      <c r="I75" s="23"/>
      <c r="J75" s="23"/>
      <c r="K75" s="23"/>
    </row>
    <row r="76" spans="1:11" x14ac:dyDescent="0.2">
      <c r="A76" s="23"/>
      <c r="B76" s="23"/>
      <c r="C76" s="23"/>
      <c r="D76" s="23"/>
      <c r="E76" s="23"/>
      <c r="F76" s="23"/>
      <c r="G76" s="23"/>
      <c r="H76" s="23"/>
      <c r="I76" s="23"/>
      <c r="J76" s="23"/>
      <c r="K76" s="23"/>
    </row>
    <row r="77" spans="1:11" x14ac:dyDescent="0.2">
      <c r="A77" s="23"/>
      <c r="B77" s="23"/>
      <c r="C77" s="23"/>
      <c r="D77" s="23"/>
      <c r="E77" s="23"/>
      <c r="F77" s="23"/>
      <c r="G77" s="23"/>
      <c r="H77" s="23"/>
      <c r="I77" s="23"/>
      <c r="J77" s="23"/>
      <c r="K77" s="23"/>
    </row>
    <row r="78" spans="1:11" x14ac:dyDescent="0.2">
      <c r="A78" s="23"/>
      <c r="B78" s="23"/>
      <c r="C78" s="23"/>
      <c r="D78" s="23"/>
      <c r="E78" s="23"/>
      <c r="F78" s="23"/>
      <c r="G78" s="23"/>
      <c r="H78" s="23"/>
      <c r="I78" s="23"/>
      <c r="J78" s="23"/>
      <c r="K78" s="23"/>
    </row>
    <row r="79" spans="1:11" x14ac:dyDescent="0.2">
      <c r="A79" s="23"/>
      <c r="B79" s="23"/>
      <c r="C79" s="23"/>
      <c r="D79" s="23"/>
      <c r="E79" s="23"/>
      <c r="F79" s="23"/>
      <c r="G79" s="23"/>
      <c r="H79" s="23"/>
      <c r="I79" s="23"/>
      <c r="J79" s="23"/>
      <c r="K79" s="23"/>
    </row>
    <row r="80" spans="1:11" x14ac:dyDescent="0.2">
      <c r="A80" s="23"/>
      <c r="B80" s="23"/>
      <c r="C80" s="23"/>
      <c r="D80" s="23"/>
      <c r="E80" s="23"/>
      <c r="F80" s="23"/>
      <c r="G80" s="23"/>
      <c r="H80" s="23"/>
      <c r="I80" s="23"/>
      <c r="J80" s="23"/>
      <c r="K80" s="23"/>
    </row>
    <row r="81" spans="1:11" x14ac:dyDescent="0.2">
      <c r="A81" s="23"/>
      <c r="B81" s="23"/>
      <c r="C81" s="23"/>
      <c r="D81" s="23"/>
      <c r="E81" s="23"/>
      <c r="F81" s="23"/>
      <c r="G81" s="23"/>
      <c r="H81" s="23"/>
      <c r="I81" s="23"/>
      <c r="J81" s="23"/>
      <c r="K81" s="23"/>
    </row>
    <row r="82" spans="1:11" x14ac:dyDescent="0.2">
      <c r="A82" s="23"/>
      <c r="B82" s="23"/>
      <c r="C82" s="23"/>
      <c r="D82" s="23"/>
      <c r="E82" s="23"/>
      <c r="F82" s="23"/>
      <c r="G82" s="23"/>
      <c r="H82" s="23"/>
      <c r="I82" s="23"/>
      <c r="J82" s="23"/>
      <c r="K82" s="23"/>
    </row>
    <row r="83" spans="1:11" x14ac:dyDescent="0.2">
      <c r="A83" s="23"/>
      <c r="B83" s="23"/>
      <c r="C83" s="23"/>
      <c r="D83" s="23"/>
      <c r="E83" s="23"/>
      <c r="F83" s="23"/>
      <c r="G83" s="23"/>
      <c r="H83" s="23"/>
      <c r="I83" s="23"/>
      <c r="J83" s="23"/>
      <c r="K83" s="23"/>
    </row>
    <row r="84" spans="1:11" x14ac:dyDescent="0.2">
      <c r="A84" s="23"/>
      <c r="B84" s="23"/>
      <c r="C84" s="23"/>
      <c r="D84" s="23"/>
      <c r="E84" s="23"/>
      <c r="F84" s="23"/>
      <c r="G84" s="23"/>
      <c r="H84" s="23"/>
      <c r="I84" s="23"/>
      <c r="J84" s="23"/>
      <c r="K84" s="23"/>
    </row>
    <row r="85" spans="1:11" x14ac:dyDescent="0.2">
      <c r="A85" s="23"/>
      <c r="B85" s="23"/>
      <c r="C85" s="23"/>
      <c r="D85" s="23"/>
      <c r="E85" s="23"/>
      <c r="F85" s="23"/>
      <c r="G85" s="23"/>
      <c r="H85" s="23"/>
      <c r="I85" s="23"/>
      <c r="J85" s="23"/>
      <c r="K85" s="23"/>
    </row>
    <row r="86" spans="1:11" x14ac:dyDescent="0.2">
      <c r="A86" s="23"/>
      <c r="B86" s="23"/>
      <c r="C86" s="23"/>
      <c r="D86" s="23"/>
      <c r="E86" s="23"/>
      <c r="F86" s="23"/>
      <c r="G86" s="23"/>
      <c r="H86" s="23"/>
      <c r="I86" s="23"/>
      <c r="J86" s="23"/>
      <c r="K86" s="23"/>
    </row>
    <row r="87" spans="1:11" x14ac:dyDescent="0.2">
      <c r="A87" s="23"/>
      <c r="B87" s="23"/>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23"/>
      <c r="B92" s="23"/>
      <c r="C92" s="23"/>
      <c r="D92" s="23"/>
      <c r="E92" s="23"/>
      <c r="F92" s="23"/>
      <c r="G92" s="23"/>
      <c r="H92" s="23"/>
      <c r="I92" s="23"/>
      <c r="J92" s="23"/>
      <c r="K92" s="23"/>
    </row>
    <row r="93" spans="1:11" x14ac:dyDescent="0.2">
      <c r="A93" s="23"/>
      <c r="B93" s="23"/>
      <c r="C93" s="23"/>
      <c r="D93" s="23"/>
      <c r="E93" s="23"/>
      <c r="F93" s="23"/>
      <c r="G93" s="23"/>
      <c r="H93" s="23"/>
      <c r="I93" s="23"/>
      <c r="J93" s="23"/>
      <c r="K93" s="23"/>
    </row>
    <row r="94" spans="1:11" x14ac:dyDescent="0.2">
      <c r="A94" s="23"/>
      <c r="B94" s="23"/>
      <c r="C94" s="23"/>
      <c r="D94" s="23"/>
      <c r="E94" s="23"/>
      <c r="F94" s="23"/>
      <c r="G94" s="23"/>
      <c r="H94" s="23"/>
      <c r="I94" s="23"/>
      <c r="J94" s="23"/>
      <c r="K94" s="23"/>
    </row>
    <row r="95" spans="1:11" x14ac:dyDescent="0.2">
      <c r="A95" s="23"/>
      <c r="B95" s="23"/>
      <c r="C95" s="23"/>
      <c r="D95" s="23"/>
      <c r="E95" s="23"/>
      <c r="F95" s="23"/>
      <c r="G95" s="23"/>
      <c r="H95" s="23"/>
      <c r="I95" s="23"/>
      <c r="J95" s="23"/>
      <c r="K95" s="23"/>
    </row>
    <row r="96" spans="1:11" x14ac:dyDescent="0.2">
      <c r="A96" s="23"/>
      <c r="B96" s="23"/>
      <c r="C96" s="23"/>
      <c r="D96" s="23"/>
      <c r="E96" s="23"/>
      <c r="F96" s="23"/>
      <c r="G96" s="23"/>
      <c r="H96" s="23"/>
      <c r="I96" s="23"/>
      <c r="J96" s="23"/>
      <c r="K96" s="23"/>
    </row>
    <row r="97" spans="1:11" x14ac:dyDescent="0.2">
      <c r="A97" s="23"/>
      <c r="B97" s="23"/>
      <c r="C97" s="23"/>
      <c r="D97" s="23"/>
      <c r="E97" s="23"/>
      <c r="F97" s="23"/>
      <c r="G97" s="23"/>
      <c r="H97" s="23"/>
      <c r="I97" s="23"/>
      <c r="J97" s="23"/>
      <c r="K97" s="23"/>
    </row>
    <row r="98" spans="1:11" x14ac:dyDescent="0.2">
      <c r="A98" s="1301"/>
      <c r="B98" s="1301"/>
      <c r="C98" s="1301"/>
      <c r="D98" s="1301"/>
      <c r="E98" s="1301"/>
      <c r="F98" s="1301"/>
      <c r="G98" s="1301"/>
      <c r="H98" s="1301"/>
      <c r="I98" s="1301"/>
      <c r="J98" s="1301"/>
      <c r="K98" s="1301"/>
    </row>
    <row r="99" spans="1:11" x14ac:dyDescent="0.2">
      <c r="A99" s="5" t="s">
        <v>246</v>
      </c>
      <c r="J99" s="1301"/>
      <c r="K99" s="1301"/>
    </row>
    <row r="100" spans="1:11" x14ac:dyDescent="0.2">
      <c r="A100" s="5" t="s">
        <v>72</v>
      </c>
      <c r="B100" s="44"/>
      <c r="C100" s="44"/>
      <c r="D100" s="44"/>
      <c r="E100" s="45"/>
      <c r="F100" s="44"/>
      <c r="G100" s="44"/>
      <c r="H100" s="44"/>
      <c r="I100" s="45"/>
      <c r="J100" s="45"/>
    </row>
    <row r="101" spans="1:11" x14ac:dyDescent="0.2">
      <c r="A101" s="5" t="s">
        <v>73</v>
      </c>
      <c r="B101" s="31">
        <v>-184879405</v>
      </c>
      <c r="F101" s="44"/>
    </row>
    <row r="102" spans="1:11" x14ac:dyDescent="0.2">
      <c r="A102" s="5" t="s">
        <v>74</v>
      </c>
      <c r="B102" s="30">
        <v>-18288454</v>
      </c>
      <c r="C102" s="30"/>
      <c r="D102" s="30"/>
      <c r="F102" s="44"/>
    </row>
    <row r="103" spans="1:11" x14ac:dyDescent="0.2">
      <c r="A103" s="5"/>
      <c r="B103" s="30"/>
      <c r="C103" s="30"/>
      <c r="D103" s="30"/>
      <c r="F103" s="44"/>
      <c r="G103" s="30"/>
    </row>
    <row r="104" spans="1:11" x14ac:dyDescent="0.2">
      <c r="A104" s="5" t="s">
        <v>75</v>
      </c>
      <c r="B104" s="30">
        <v>-909776634</v>
      </c>
      <c r="C104" s="30"/>
      <c r="D104" s="30"/>
      <c r="F104" s="44"/>
      <c r="I104" s="46"/>
    </row>
    <row r="105" spans="1:11" x14ac:dyDescent="0.2">
      <c r="A105" s="5"/>
      <c r="B105" s="30"/>
      <c r="C105" s="30"/>
      <c r="D105" s="30"/>
      <c r="F105" s="44"/>
      <c r="I105" s="46"/>
    </row>
    <row r="106" spans="1:11" x14ac:dyDescent="0.2">
      <c r="A106" s="5" t="s">
        <v>76</v>
      </c>
      <c r="B106" s="30">
        <v>-13077686</v>
      </c>
      <c r="C106" s="30"/>
      <c r="D106" s="30"/>
      <c r="F106" s="44"/>
      <c r="I106" s="46"/>
    </row>
    <row r="107" spans="1:11" x14ac:dyDescent="0.2">
      <c r="A107" s="5"/>
      <c r="B107" s="30"/>
      <c r="C107" s="30"/>
      <c r="D107" s="30"/>
      <c r="F107" s="44"/>
    </row>
    <row r="108" spans="1:11" x14ac:dyDescent="0.2">
      <c r="A108" s="5" t="s">
        <v>77</v>
      </c>
      <c r="B108" s="30">
        <v>-57346408</v>
      </c>
      <c r="C108" s="30"/>
      <c r="D108" s="30"/>
      <c r="F108" s="44"/>
      <c r="J108" s="46"/>
    </row>
    <row r="109" spans="1:11" x14ac:dyDescent="0.2">
      <c r="A109" s="5"/>
      <c r="B109" s="30"/>
      <c r="C109" s="30"/>
      <c r="D109" s="30"/>
      <c r="F109" s="44"/>
    </row>
    <row r="110" spans="1:11" x14ac:dyDescent="0.2">
      <c r="A110" s="5" t="s">
        <v>78</v>
      </c>
      <c r="B110" s="30">
        <v>-4628297</v>
      </c>
      <c r="C110" s="30"/>
      <c r="D110" s="30"/>
      <c r="F110" s="44"/>
    </row>
    <row r="111" spans="1:11" x14ac:dyDescent="0.2">
      <c r="A111" s="5"/>
      <c r="B111" s="30"/>
      <c r="C111" s="30"/>
      <c r="D111" s="30"/>
      <c r="F111" s="44"/>
    </row>
    <row r="112" spans="1:11" x14ac:dyDescent="0.2">
      <c r="A112" s="5" t="s">
        <v>79</v>
      </c>
      <c r="B112" s="30">
        <v>-24488351</v>
      </c>
      <c r="C112" s="30"/>
      <c r="D112" s="30"/>
      <c r="F112" s="44"/>
    </row>
    <row r="113" spans="1:6" x14ac:dyDescent="0.2">
      <c r="A113" s="5"/>
      <c r="B113" s="30"/>
      <c r="C113" s="30"/>
      <c r="D113" s="30"/>
      <c r="F113" s="44"/>
    </row>
    <row r="114" spans="1:6" x14ac:dyDescent="0.2">
      <c r="A114" s="5" t="s">
        <v>80</v>
      </c>
      <c r="B114" s="30">
        <v>-105068354</v>
      </c>
      <c r="C114" s="30"/>
      <c r="D114" s="30"/>
      <c r="F114" s="44"/>
    </row>
    <row r="115" spans="1:6" x14ac:dyDescent="0.2">
      <c r="A115" s="5"/>
      <c r="B115" s="30"/>
      <c r="C115" s="30"/>
      <c r="D115" s="30"/>
      <c r="F115" s="44"/>
    </row>
    <row r="116" spans="1:6" x14ac:dyDescent="0.2">
      <c r="A116" s="5" t="s">
        <v>81</v>
      </c>
      <c r="B116" s="30">
        <v>79128318.000000954</v>
      </c>
      <c r="C116" s="30"/>
      <c r="D116" s="30"/>
      <c r="F116" s="44"/>
    </row>
    <row r="117" spans="1:6" x14ac:dyDescent="0.2">
      <c r="A117" s="5"/>
      <c r="B117" s="30"/>
      <c r="C117" s="30"/>
      <c r="D117" s="30"/>
      <c r="F117" s="44"/>
    </row>
    <row r="118" spans="1:6" x14ac:dyDescent="0.2">
      <c r="A118" s="5" t="s">
        <v>222</v>
      </c>
      <c r="B118" s="30">
        <v>-575554119.02000046</v>
      </c>
      <c r="C118" s="30"/>
      <c r="D118" s="30"/>
      <c r="F118" s="44"/>
    </row>
    <row r="119" spans="1:6" x14ac:dyDescent="0.2">
      <c r="A119" s="5"/>
      <c r="B119" s="30"/>
      <c r="C119" s="30"/>
      <c r="D119" s="30"/>
      <c r="F119" s="44"/>
    </row>
    <row r="120" spans="1:6" x14ac:dyDescent="0.2">
      <c r="A120" s="5" t="s">
        <v>82</v>
      </c>
      <c r="B120" s="30">
        <v>-29245080</v>
      </c>
      <c r="C120" s="30"/>
      <c r="D120" s="30"/>
      <c r="F120" s="44"/>
    </row>
    <row r="121" spans="1:6" x14ac:dyDescent="0.2">
      <c r="A121" s="5"/>
      <c r="B121" s="30"/>
      <c r="C121" s="30"/>
      <c r="D121" s="30"/>
      <c r="F121" s="44"/>
    </row>
    <row r="122" spans="1:6" x14ac:dyDescent="0.2">
      <c r="A122" s="5" t="s">
        <v>83</v>
      </c>
      <c r="B122" s="30">
        <v>-8032135</v>
      </c>
      <c r="C122" s="30"/>
      <c r="D122" s="30"/>
      <c r="F122" s="44"/>
    </row>
    <row r="123" spans="1:6" x14ac:dyDescent="0.2">
      <c r="A123" s="5"/>
      <c r="B123" s="30"/>
      <c r="C123" s="30"/>
      <c r="D123" s="30"/>
      <c r="F123" s="44"/>
    </row>
    <row r="124" spans="1:6" x14ac:dyDescent="0.2">
      <c r="A124" s="5" t="s">
        <v>84</v>
      </c>
      <c r="B124" s="30">
        <v>-56262406</v>
      </c>
      <c r="C124" s="30"/>
      <c r="D124" s="30"/>
      <c r="F124" s="44"/>
    </row>
    <row r="125" spans="1:6" x14ac:dyDescent="0.2">
      <c r="A125" s="5"/>
      <c r="F125" s="44"/>
    </row>
    <row r="126" spans="1:6" x14ac:dyDescent="0.2">
      <c r="A126" s="5" t="s">
        <v>85</v>
      </c>
      <c r="B126" s="31">
        <v>-106469171</v>
      </c>
      <c r="F126" s="44"/>
    </row>
    <row r="127" spans="1:6" x14ac:dyDescent="0.2">
      <c r="A127" s="5"/>
      <c r="F127" s="44"/>
    </row>
    <row r="128" spans="1:6" x14ac:dyDescent="0.2">
      <c r="A128" s="5" t="s">
        <v>86</v>
      </c>
      <c r="B128" s="31">
        <v>-123628665.5</v>
      </c>
      <c r="F128" s="44"/>
    </row>
    <row r="129" spans="1:6" x14ac:dyDescent="0.2">
      <c r="A129" s="5"/>
      <c r="F129" s="44"/>
    </row>
    <row r="130" spans="1:6" x14ac:dyDescent="0.2">
      <c r="A130" s="5" t="s">
        <v>87</v>
      </c>
      <c r="B130" s="31">
        <v>-17923669</v>
      </c>
      <c r="F130" s="44"/>
    </row>
    <row r="131" spans="1:6" x14ac:dyDescent="0.2">
      <c r="A131" s="5"/>
      <c r="F131" s="44"/>
    </row>
    <row r="132" spans="1:6" x14ac:dyDescent="0.2">
      <c r="A132" s="5" t="s">
        <v>88</v>
      </c>
      <c r="B132" s="31">
        <v>-78039963</v>
      </c>
      <c r="F132" s="44"/>
    </row>
    <row r="133" spans="1:6" x14ac:dyDescent="0.2">
      <c r="A133" s="5"/>
      <c r="F133" s="44"/>
    </row>
    <row r="134" spans="1:6" x14ac:dyDescent="0.2">
      <c r="A134" s="5" t="s">
        <v>89</v>
      </c>
      <c r="B134" s="31">
        <v>-131595033.65000057</v>
      </c>
      <c r="F134" s="44"/>
    </row>
    <row r="135" spans="1:6" x14ac:dyDescent="0.2">
      <c r="A135" s="5"/>
      <c r="F135" s="44"/>
    </row>
    <row r="136" spans="1:6" x14ac:dyDescent="0.2">
      <c r="A136" s="5" t="s">
        <v>218</v>
      </c>
      <c r="B136" s="31">
        <v>-494966553</v>
      </c>
      <c r="F136" s="44"/>
    </row>
    <row r="137" spans="1:6" x14ac:dyDescent="0.2">
      <c r="A137" s="5" t="s">
        <v>90</v>
      </c>
      <c r="F137" s="44"/>
    </row>
    <row r="138" spans="1:6" x14ac:dyDescent="0.2">
      <c r="A138" s="5" t="s">
        <v>91</v>
      </c>
      <c r="B138" s="31">
        <v>-1759338794</v>
      </c>
      <c r="F138" s="44"/>
    </row>
    <row r="139" spans="1:6" ht="13.5" thickBot="1" x14ac:dyDescent="0.25">
      <c r="A139" s="6" t="s">
        <v>9</v>
      </c>
      <c r="B139" s="30">
        <f>SUM(B100:B138)</f>
        <v>-4619480860.1700001</v>
      </c>
      <c r="F139" s="44"/>
    </row>
    <row r="140" spans="1:6" x14ac:dyDescent="0.2">
      <c r="F140" s="44"/>
    </row>
  </sheetData>
  <customSheetViews>
    <customSheetView guid="{B1076A3F-74CA-4685-9B64-0249438E4A9A}"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1"/>
      <headerFooter alignWithMargins="0">
        <oddFooter>&amp;C6</oddFooter>
      </headerFooter>
    </customSheetView>
    <customSheetView guid="{789595AE-36A2-4B02-81C2-3D94932E7381}" scale="85" showPageBreaks="1" printArea="1" view="pageBreakPreview">
      <pane xSplit="1" ySplit="7" topLeftCell="B8" activePane="bottomRight" state="frozen"/>
      <selection pane="bottomRight" activeCell="K51" sqref="K51"/>
      <pageMargins left="0" right="0" top="0" bottom="0" header="0.39370078740157483" footer="0.6692913385826772"/>
      <printOptions horizontalCentered="1" verticalCentered="1"/>
      <pageSetup paperSize="9" scale="65" orientation="landscape" verticalDpi="4294967294" r:id="rId2"/>
      <headerFooter alignWithMargins="0">
        <oddFooter>&amp;C6</oddFooter>
      </headerFooter>
    </customSheetView>
  </customSheetViews>
  <mergeCells count="24">
    <mergeCell ref="J99:K99"/>
    <mergeCell ref="A5:A6"/>
    <mergeCell ref="E5:E6"/>
    <mergeCell ref="F5:F6"/>
    <mergeCell ref="G5:G6"/>
    <mergeCell ref="A98:K98"/>
    <mergeCell ref="H5:H6"/>
    <mergeCell ref="B5:B6"/>
    <mergeCell ref="A51:K51"/>
    <mergeCell ref="M4:M6"/>
    <mergeCell ref="N4:N6"/>
    <mergeCell ref="O4:O6"/>
    <mergeCell ref="A1:K1"/>
    <mergeCell ref="A2:K2"/>
    <mergeCell ref="B4:E4"/>
    <mergeCell ref="F4:I4"/>
    <mergeCell ref="J4:K4"/>
    <mergeCell ref="C5:C6"/>
    <mergeCell ref="J3:K3"/>
    <mergeCell ref="L4:L6"/>
    <mergeCell ref="I5:I6"/>
    <mergeCell ref="J5:J6"/>
    <mergeCell ref="K5:K6"/>
    <mergeCell ref="D5:D6"/>
  </mergeCells>
  <phoneticPr fontId="0" type="noConversion"/>
  <printOptions horizontalCentered="1" verticalCentered="1"/>
  <pageMargins left="0" right="0" top="0" bottom="0" header="0.35433070866141736" footer="0.31496062992125984"/>
  <pageSetup paperSize="9" scale="71"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view="pageBreakPreview" zoomScale="85" zoomScaleNormal="106" zoomScaleSheetLayoutView="85" workbookViewId="0">
      <pane xSplit="1" ySplit="7" topLeftCell="B23" activePane="bottomRight" state="frozen"/>
      <selection activeCell="F20" sqref="F20"/>
      <selection pane="topRight" activeCell="F20" sqref="F20"/>
      <selection pane="bottomLeft" activeCell="F20" sqref="F20"/>
      <selection pane="bottomRight" activeCell="F20" sqref="F20"/>
    </sheetView>
  </sheetViews>
  <sheetFormatPr defaultColWidth="23.28515625" defaultRowHeight="12.75" x14ac:dyDescent="0.2"/>
  <cols>
    <col min="1" max="1" width="42.42578125" style="4" customWidth="1"/>
    <col min="2" max="2" width="13.28515625" style="22" customWidth="1"/>
    <col min="3" max="3" width="11.42578125" style="22" customWidth="1"/>
    <col min="4" max="4" width="14.28515625" style="22" customWidth="1"/>
    <col min="5" max="6" width="12.85546875" style="22" customWidth="1"/>
    <col min="7" max="7" width="11" style="22" customWidth="1"/>
    <col min="8" max="8" width="17.42578125" style="22" customWidth="1"/>
    <col min="9" max="9" width="12.85546875" style="22" customWidth="1"/>
    <col min="10" max="10" width="13.85546875" style="22" customWidth="1"/>
    <col min="11" max="11" width="13.5703125" style="22" customWidth="1"/>
    <col min="12" max="12" width="12.42578125" style="22" customWidth="1"/>
    <col min="13" max="13" width="14.42578125" style="22" customWidth="1"/>
    <col min="14" max="14" width="11.5703125" style="22" customWidth="1"/>
    <col min="15" max="16384" width="23.28515625" style="22"/>
  </cols>
  <sheetData>
    <row r="1" spans="1:16" ht="15" x14ac:dyDescent="0.2">
      <c r="A1" s="1310" t="s">
        <v>207</v>
      </c>
      <c r="B1" s="1310"/>
      <c r="C1" s="1310"/>
      <c r="D1" s="1310"/>
      <c r="E1" s="1310"/>
      <c r="F1" s="1310"/>
      <c r="G1" s="1310"/>
      <c r="H1" s="1310"/>
      <c r="I1" s="1310"/>
      <c r="J1" s="1310"/>
      <c r="K1" s="1310"/>
    </row>
    <row r="2" spans="1:16" ht="15" x14ac:dyDescent="0.2">
      <c r="A2" s="1310" t="s">
        <v>1130</v>
      </c>
      <c r="B2" s="1310"/>
      <c r="C2" s="1310"/>
      <c r="D2" s="1310"/>
      <c r="E2" s="1310"/>
      <c r="F2" s="1310"/>
      <c r="G2" s="1310"/>
      <c r="H2" s="1310"/>
      <c r="I2" s="1310"/>
      <c r="J2" s="1310"/>
      <c r="K2" s="1310"/>
    </row>
    <row r="3" spans="1:16" ht="11.25" customHeight="1" thickBot="1" x14ac:dyDescent="0.25">
      <c r="A3" s="101"/>
      <c r="B3" s="110"/>
      <c r="C3" s="110"/>
      <c r="D3" s="110"/>
      <c r="E3" s="110"/>
      <c r="F3" s="110"/>
      <c r="G3" s="110"/>
      <c r="H3" s="110"/>
      <c r="I3" s="1314" t="s">
        <v>205</v>
      </c>
      <c r="J3" s="1315"/>
      <c r="K3" s="1082"/>
    </row>
    <row r="4" spans="1:16" s="53" customFormat="1" ht="19.5" x14ac:dyDescent="0.2">
      <c r="A4" s="109" t="s">
        <v>403</v>
      </c>
      <c r="B4" s="1311" t="s">
        <v>64</v>
      </c>
      <c r="C4" s="1312"/>
      <c r="D4" s="1312"/>
      <c r="E4" s="1313"/>
      <c r="F4" s="1311" t="s">
        <v>65</v>
      </c>
      <c r="G4" s="1312"/>
      <c r="H4" s="1312"/>
      <c r="I4" s="1313"/>
      <c r="J4" s="1073" t="s">
        <v>66</v>
      </c>
      <c r="K4" s="1073"/>
      <c r="L4" s="1303"/>
    </row>
    <row r="5" spans="1:16" s="56" customFormat="1" ht="12.75" customHeight="1" x14ac:dyDescent="0.2">
      <c r="A5" s="1305" t="s">
        <v>67</v>
      </c>
      <c r="B5" s="1307" t="s">
        <v>404</v>
      </c>
      <c r="C5" s="1307" t="s">
        <v>221</v>
      </c>
      <c r="D5" s="1307" t="s">
        <v>220</v>
      </c>
      <c r="E5" s="1307" t="s">
        <v>69</v>
      </c>
      <c r="F5" s="1307" t="s">
        <v>280</v>
      </c>
      <c r="G5" s="1307" t="s">
        <v>71</v>
      </c>
      <c r="H5" s="1308" t="s">
        <v>233</v>
      </c>
      <c r="I5" s="1688" t="s">
        <v>224</v>
      </c>
      <c r="J5" s="1307" t="s">
        <v>219</v>
      </c>
      <c r="K5" s="1307" t="s">
        <v>202</v>
      </c>
      <c r="L5" s="1304"/>
    </row>
    <row r="6" spans="1:16" s="56" customFormat="1" ht="102.75" customHeight="1" x14ac:dyDescent="0.2">
      <c r="A6" s="1306"/>
      <c r="B6" s="1307"/>
      <c r="C6" s="1307"/>
      <c r="D6" s="1307"/>
      <c r="E6" s="1307"/>
      <c r="F6" s="1307"/>
      <c r="G6" s="1307"/>
      <c r="H6" s="1309"/>
      <c r="I6" s="1688"/>
      <c r="J6" s="1307"/>
      <c r="K6" s="1307"/>
      <c r="L6" s="1304"/>
    </row>
    <row r="7" spans="1:16" s="53" customFormat="1" x14ac:dyDescent="0.2">
      <c r="A7" s="180"/>
      <c r="B7" s="75">
        <v>1</v>
      </c>
      <c r="C7" s="75">
        <v>2</v>
      </c>
      <c r="D7" s="75">
        <v>3</v>
      </c>
      <c r="E7" s="181">
        <v>4</v>
      </c>
      <c r="F7" s="181">
        <v>5</v>
      </c>
      <c r="G7" s="75">
        <v>6</v>
      </c>
      <c r="H7" s="75">
        <v>7</v>
      </c>
      <c r="I7" s="75">
        <v>8</v>
      </c>
      <c r="J7" s="75">
        <v>9</v>
      </c>
      <c r="K7" s="75">
        <v>10</v>
      </c>
      <c r="L7" s="93"/>
    </row>
    <row r="8" spans="1:16" ht="15" x14ac:dyDescent="0.2">
      <c r="A8" s="115" t="s">
        <v>246</v>
      </c>
      <c r="B8" s="147"/>
      <c r="C8" s="118"/>
      <c r="D8" s="118"/>
      <c r="E8" s="118"/>
      <c r="F8" s="118"/>
      <c r="G8" s="118"/>
      <c r="H8" s="118"/>
      <c r="I8" s="118"/>
      <c r="J8" s="118"/>
      <c r="K8" s="118"/>
      <c r="L8" s="28"/>
    </row>
    <row r="9" spans="1:16" ht="15" x14ac:dyDescent="0.2">
      <c r="A9" s="115" t="s">
        <v>72</v>
      </c>
      <c r="B9" s="118"/>
      <c r="C9" s="118"/>
      <c r="D9" s="118"/>
      <c r="E9" s="118"/>
      <c r="F9" s="118"/>
      <c r="G9" s="118"/>
      <c r="H9" s="118"/>
      <c r="I9" s="118"/>
      <c r="J9" s="118"/>
      <c r="K9" s="118"/>
      <c r="L9" s="91"/>
    </row>
    <row r="10" spans="1:16" ht="15" x14ac:dyDescent="0.2">
      <c r="A10" s="115" t="s">
        <v>73</v>
      </c>
      <c r="B10" s="118">
        <v>0</v>
      </c>
      <c r="C10" s="118">
        <v>0</v>
      </c>
      <c r="D10" s="118">
        <v>0</v>
      </c>
      <c r="E10" s="118">
        <v>0</v>
      </c>
      <c r="F10" s="118">
        <v>0</v>
      </c>
      <c r="G10" s="118">
        <v>0</v>
      </c>
      <c r="H10" s="118">
        <v>0</v>
      </c>
      <c r="I10" s="118">
        <f>D10-H10</f>
        <v>0</v>
      </c>
      <c r="J10" s="118">
        <f>E10-I10</f>
        <v>0</v>
      </c>
      <c r="K10" s="118">
        <f>F10-J10</f>
        <v>0</v>
      </c>
      <c r="L10" s="91"/>
    </row>
    <row r="11" spans="1:16" ht="15" x14ac:dyDescent="0.2">
      <c r="A11" s="115" t="s">
        <v>74</v>
      </c>
      <c r="B11" s="118">
        <v>0</v>
      </c>
      <c r="C11" s="118">
        <v>0</v>
      </c>
      <c r="D11" s="118">
        <v>0</v>
      </c>
      <c r="E11" s="118">
        <v>0</v>
      </c>
      <c r="F11" s="118">
        <v>0</v>
      </c>
      <c r="G11" s="118">
        <v>0</v>
      </c>
      <c r="H11" s="118">
        <v>0</v>
      </c>
      <c r="I11" s="118">
        <f>D11-H11</f>
        <v>0</v>
      </c>
      <c r="J11" s="118">
        <f t="shared" ref="J11:J43" si="0">E11-I11</f>
        <v>0</v>
      </c>
      <c r="K11" s="118">
        <f t="shared" ref="K11:K43" si="1">F11-J11</f>
        <v>0</v>
      </c>
      <c r="L11" s="91"/>
    </row>
    <row r="12" spans="1:16" ht="15" x14ac:dyDescent="0.2">
      <c r="A12" s="115"/>
      <c r="B12" s="118"/>
      <c r="C12" s="118"/>
      <c r="D12" s="118"/>
      <c r="E12" s="118"/>
      <c r="F12" s="118"/>
      <c r="G12" s="118"/>
      <c r="H12" s="118"/>
      <c r="I12" s="118"/>
      <c r="J12" s="118"/>
      <c r="K12" s="118"/>
      <c r="L12" s="91"/>
      <c r="N12" s="47"/>
    </row>
    <row r="13" spans="1:16" ht="15" x14ac:dyDescent="0.2">
      <c r="A13" s="115" t="s">
        <v>75</v>
      </c>
      <c r="B13" s="147">
        <v>0</v>
      </c>
      <c r="C13" s="118">
        <v>0</v>
      </c>
      <c r="D13" s="118">
        <v>0</v>
      </c>
      <c r="E13" s="118">
        <v>0</v>
      </c>
      <c r="F13" s="118">
        <v>0</v>
      </c>
      <c r="G13" s="118">
        <v>0</v>
      </c>
      <c r="H13" s="118">
        <v>0</v>
      </c>
      <c r="I13" s="118">
        <f t="shared" ref="I13:I43" si="2">D13-H13</f>
        <v>0</v>
      </c>
      <c r="J13" s="118">
        <f t="shared" si="0"/>
        <v>0</v>
      </c>
      <c r="K13" s="118">
        <f t="shared" si="1"/>
        <v>0</v>
      </c>
      <c r="L13" s="91"/>
      <c r="N13" s="47"/>
      <c r="P13" s="30"/>
    </row>
    <row r="14" spans="1:16" ht="15" x14ac:dyDescent="0.2">
      <c r="A14" s="115"/>
      <c r="B14" s="118"/>
      <c r="C14" s="118"/>
      <c r="D14" s="118"/>
      <c r="E14" s="118"/>
      <c r="F14" s="118"/>
      <c r="G14" s="118"/>
      <c r="H14" s="118"/>
      <c r="I14" s="118"/>
      <c r="J14" s="118"/>
      <c r="K14" s="118"/>
      <c r="L14" s="91"/>
      <c r="N14" s="47"/>
      <c r="P14" s="30"/>
    </row>
    <row r="15" spans="1:16" ht="15" x14ac:dyDescent="0.2">
      <c r="A15" s="115" t="s">
        <v>76</v>
      </c>
      <c r="B15" s="118">
        <v>0</v>
      </c>
      <c r="C15" s="118">
        <v>0</v>
      </c>
      <c r="D15" s="118">
        <v>0</v>
      </c>
      <c r="E15" s="118">
        <v>0</v>
      </c>
      <c r="F15" s="118">
        <v>0</v>
      </c>
      <c r="G15" s="118">
        <v>0</v>
      </c>
      <c r="H15" s="118">
        <v>0</v>
      </c>
      <c r="I15" s="118">
        <f t="shared" si="2"/>
        <v>0</v>
      </c>
      <c r="J15" s="118">
        <f t="shared" si="0"/>
        <v>0</v>
      </c>
      <c r="K15" s="118">
        <f t="shared" si="1"/>
        <v>0</v>
      </c>
      <c r="L15" s="91"/>
      <c r="N15" s="47"/>
      <c r="P15" s="30"/>
    </row>
    <row r="16" spans="1:16" ht="15" x14ac:dyDescent="0.2">
      <c r="A16" s="115"/>
      <c r="B16" s="118"/>
      <c r="C16" s="118"/>
      <c r="D16" s="118"/>
      <c r="E16" s="118"/>
      <c r="F16" s="118"/>
      <c r="G16" s="118"/>
      <c r="H16" s="118"/>
      <c r="I16" s="118"/>
      <c r="J16" s="118"/>
      <c r="K16" s="118"/>
      <c r="L16" s="91"/>
      <c r="N16" s="47"/>
      <c r="P16" s="30"/>
    </row>
    <row r="17" spans="1:16" ht="15" x14ac:dyDescent="0.2">
      <c r="A17" s="115" t="s">
        <v>77</v>
      </c>
      <c r="B17" s="147">
        <v>0</v>
      </c>
      <c r="C17" s="118">
        <v>0</v>
      </c>
      <c r="D17" s="118">
        <f>SUM(D9:D16)</f>
        <v>0</v>
      </c>
      <c r="E17" s="118">
        <v>0</v>
      </c>
      <c r="F17" s="118">
        <v>0</v>
      </c>
      <c r="G17" s="118">
        <v>0</v>
      </c>
      <c r="H17" s="118">
        <v>0</v>
      </c>
      <c r="I17" s="118">
        <f t="shared" si="2"/>
        <v>0</v>
      </c>
      <c r="J17" s="118">
        <f t="shared" si="0"/>
        <v>0</v>
      </c>
      <c r="K17" s="118">
        <f t="shared" si="1"/>
        <v>0</v>
      </c>
      <c r="L17" s="91"/>
      <c r="N17" s="47"/>
      <c r="P17" s="30"/>
    </row>
    <row r="18" spans="1:16" ht="15" x14ac:dyDescent="0.2">
      <c r="A18" s="115"/>
      <c r="B18" s="118"/>
      <c r="C18" s="118"/>
      <c r="D18" s="118"/>
      <c r="E18" s="118"/>
      <c r="F18" s="118"/>
      <c r="G18" s="118"/>
      <c r="H18" s="118"/>
      <c r="I18" s="118"/>
      <c r="J18" s="118"/>
      <c r="K18" s="118"/>
      <c r="L18" s="91"/>
      <c r="N18" s="47"/>
      <c r="P18" s="30"/>
    </row>
    <row r="19" spans="1:16" ht="15" x14ac:dyDescent="0.2">
      <c r="A19" s="115" t="s">
        <v>78</v>
      </c>
      <c r="B19" s="118">
        <v>0</v>
      </c>
      <c r="C19" s="118">
        <v>0</v>
      </c>
      <c r="D19" s="118">
        <v>0</v>
      </c>
      <c r="E19" s="118">
        <v>0</v>
      </c>
      <c r="F19" s="118">
        <v>0</v>
      </c>
      <c r="G19" s="118">
        <v>0</v>
      </c>
      <c r="H19" s="118">
        <v>0</v>
      </c>
      <c r="I19" s="118">
        <f t="shared" si="2"/>
        <v>0</v>
      </c>
      <c r="J19" s="118">
        <f t="shared" si="0"/>
        <v>0</v>
      </c>
      <c r="K19" s="118">
        <f t="shared" si="1"/>
        <v>0</v>
      </c>
      <c r="L19" s="91"/>
      <c r="N19" s="47"/>
      <c r="P19" s="30"/>
    </row>
    <row r="20" spans="1:16" ht="15" x14ac:dyDescent="0.2">
      <c r="A20" s="115"/>
      <c r="B20" s="118"/>
      <c r="C20" s="118"/>
      <c r="D20" s="118"/>
      <c r="E20" s="118"/>
      <c r="F20" s="118"/>
      <c r="G20" s="118"/>
      <c r="H20" s="118"/>
      <c r="I20" s="118"/>
      <c r="J20" s="118"/>
      <c r="K20" s="118"/>
      <c r="L20" s="91"/>
      <c r="N20" s="47"/>
      <c r="P20" s="30"/>
    </row>
    <row r="21" spans="1:16" ht="15" x14ac:dyDescent="0.2">
      <c r="A21" s="115" t="s">
        <v>79</v>
      </c>
      <c r="B21" s="118">
        <v>0</v>
      </c>
      <c r="C21" s="118">
        <v>0</v>
      </c>
      <c r="D21" s="118">
        <v>0</v>
      </c>
      <c r="E21" s="118">
        <v>0</v>
      </c>
      <c r="F21" s="118">
        <v>0</v>
      </c>
      <c r="G21" s="118">
        <v>0</v>
      </c>
      <c r="H21" s="118">
        <v>0</v>
      </c>
      <c r="I21" s="118">
        <f t="shared" si="2"/>
        <v>0</v>
      </c>
      <c r="J21" s="118">
        <f t="shared" si="0"/>
        <v>0</v>
      </c>
      <c r="K21" s="118">
        <f t="shared" si="1"/>
        <v>0</v>
      </c>
      <c r="L21" s="91"/>
      <c r="N21" s="47"/>
      <c r="P21" s="30"/>
    </row>
    <row r="22" spans="1:16" ht="15" x14ac:dyDescent="0.2">
      <c r="A22" s="115"/>
      <c r="B22" s="118"/>
      <c r="C22" s="118"/>
      <c r="D22" s="118"/>
      <c r="E22" s="118"/>
      <c r="F22" s="118"/>
      <c r="G22" s="118"/>
      <c r="H22" s="118"/>
      <c r="I22" s="118"/>
      <c r="J22" s="118"/>
      <c r="K22" s="118"/>
      <c r="L22" s="91"/>
      <c r="N22" s="47"/>
      <c r="P22" s="30"/>
    </row>
    <row r="23" spans="1:16" ht="15" x14ac:dyDescent="0.2">
      <c r="A23" s="115" t="s">
        <v>80</v>
      </c>
      <c r="B23" s="118">
        <v>0</v>
      </c>
      <c r="C23" s="118">
        <v>0</v>
      </c>
      <c r="D23" s="118">
        <v>0</v>
      </c>
      <c r="E23" s="118">
        <v>0</v>
      </c>
      <c r="F23" s="118">
        <v>0</v>
      </c>
      <c r="G23" s="118">
        <v>0</v>
      </c>
      <c r="H23" s="118">
        <v>0</v>
      </c>
      <c r="I23" s="118">
        <f t="shared" si="2"/>
        <v>0</v>
      </c>
      <c r="J23" s="118">
        <f t="shared" si="0"/>
        <v>0</v>
      </c>
      <c r="K23" s="118">
        <f t="shared" si="1"/>
        <v>0</v>
      </c>
      <c r="L23" s="91"/>
      <c r="N23" s="47"/>
      <c r="P23" s="30"/>
    </row>
    <row r="24" spans="1:16" ht="15" x14ac:dyDescent="0.2">
      <c r="A24" s="115"/>
      <c r="B24" s="118"/>
      <c r="C24" s="118"/>
      <c r="D24" s="118"/>
      <c r="E24" s="118"/>
      <c r="F24" s="118"/>
      <c r="G24" s="118"/>
      <c r="H24" s="118"/>
      <c r="I24" s="118"/>
      <c r="J24" s="118"/>
      <c r="K24" s="118"/>
      <c r="L24" s="91"/>
      <c r="N24" s="47"/>
      <c r="P24" s="30"/>
    </row>
    <row r="25" spans="1:16" ht="15" x14ac:dyDescent="0.2">
      <c r="A25" s="115" t="s">
        <v>81</v>
      </c>
      <c r="B25" s="118">
        <v>0</v>
      </c>
      <c r="C25" s="118">
        <v>0</v>
      </c>
      <c r="D25" s="118">
        <v>0</v>
      </c>
      <c r="E25" s="118">
        <v>0</v>
      </c>
      <c r="F25" s="118">
        <v>0</v>
      </c>
      <c r="G25" s="118">
        <v>0</v>
      </c>
      <c r="H25" s="118">
        <v>0</v>
      </c>
      <c r="I25" s="118">
        <f t="shared" si="2"/>
        <v>0</v>
      </c>
      <c r="J25" s="118">
        <f t="shared" si="0"/>
        <v>0</v>
      </c>
      <c r="K25" s="118">
        <f t="shared" si="1"/>
        <v>0</v>
      </c>
      <c r="L25" s="91"/>
      <c r="N25" s="47"/>
      <c r="P25" s="30"/>
    </row>
    <row r="26" spans="1:16" ht="15" x14ac:dyDescent="0.2">
      <c r="A26" s="115"/>
      <c r="B26" s="118"/>
      <c r="C26" s="118"/>
      <c r="D26" s="118"/>
      <c r="E26" s="118"/>
      <c r="F26" s="118"/>
      <c r="G26" s="118"/>
      <c r="H26" s="118"/>
      <c r="I26" s="118"/>
      <c r="J26" s="118"/>
      <c r="K26" s="118"/>
      <c r="L26" s="91"/>
      <c r="N26" s="47"/>
      <c r="P26" s="30"/>
    </row>
    <row r="27" spans="1:16" ht="15" x14ac:dyDescent="0.2">
      <c r="A27" s="115" t="s">
        <v>222</v>
      </c>
      <c r="B27" s="118">
        <v>0</v>
      </c>
      <c r="C27" s="118">
        <v>0</v>
      </c>
      <c r="D27" s="118">
        <v>0</v>
      </c>
      <c r="E27" s="118">
        <v>0</v>
      </c>
      <c r="F27" s="118">
        <v>0</v>
      </c>
      <c r="G27" s="118">
        <v>0</v>
      </c>
      <c r="H27" s="118">
        <v>0</v>
      </c>
      <c r="I27" s="118">
        <f t="shared" si="2"/>
        <v>0</v>
      </c>
      <c r="J27" s="118">
        <f t="shared" si="0"/>
        <v>0</v>
      </c>
      <c r="K27" s="118">
        <f t="shared" si="1"/>
        <v>0</v>
      </c>
      <c r="L27" s="91"/>
      <c r="N27" s="47"/>
      <c r="P27" s="30"/>
    </row>
    <row r="28" spans="1:16" ht="15" x14ac:dyDescent="0.2">
      <c r="A28" s="115"/>
      <c r="B28" s="118"/>
      <c r="C28" s="118"/>
      <c r="D28" s="118"/>
      <c r="E28" s="118"/>
      <c r="F28" s="118"/>
      <c r="G28" s="118"/>
      <c r="H28" s="118"/>
      <c r="I28" s="118"/>
      <c r="J28" s="118"/>
      <c r="K28" s="118"/>
      <c r="L28" s="91"/>
      <c r="N28" s="47"/>
      <c r="P28" s="30"/>
    </row>
    <row r="29" spans="1:16" ht="15" x14ac:dyDescent="0.2">
      <c r="A29" s="115" t="s">
        <v>82</v>
      </c>
      <c r="B29" s="118">
        <v>0</v>
      </c>
      <c r="C29" s="118">
        <v>0</v>
      </c>
      <c r="D29" s="118">
        <v>0</v>
      </c>
      <c r="E29" s="118">
        <v>0</v>
      </c>
      <c r="F29" s="118">
        <v>0</v>
      </c>
      <c r="G29" s="118">
        <v>0</v>
      </c>
      <c r="H29" s="118">
        <v>0</v>
      </c>
      <c r="I29" s="118">
        <f t="shared" si="2"/>
        <v>0</v>
      </c>
      <c r="J29" s="118">
        <f t="shared" si="0"/>
        <v>0</v>
      </c>
      <c r="K29" s="118">
        <f t="shared" si="1"/>
        <v>0</v>
      </c>
      <c r="L29" s="91"/>
      <c r="N29" s="47"/>
      <c r="P29" s="30"/>
    </row>
    <row r="30" spans="1:16" ht="15" x14ac:dyDescent="0.2">
      <c r="A30" s="115"/>
      <c r="B30" s="118"/>
      <c r="C30" s="118"/>
      <c r="D30" s="118"/>
      <c r="E30" s="118"/>
      <c r="F30" s="118"/>
      <c r="G30" s="118"/>
      <c r="H30" s="118"/>
      <c r="I30" s="118"/>
      <c r="J30" s="118"/>
      <c r="K30" s="118"/>
      <c r="L30" s="91"/>
      <c r="N30" s="47"/>
      <c r="P30" s="30"/>
    </row>
    <row r="31" spans="1:16" ht="15" x14ac:dyDescent="0.2">
      <c r="A31" s="115" t="s">
        <v>83</v>
      </c>
      <c r="B31" s="118">
        <v>0</v>
      </c>
      <c r="C31" s="118">
        <v>0</v>
      </c>
      <c r="D31" s="118">
        <v>0</v>
      </c>
      <c r="E31" s="118">
        <v>0</v>
      </c>
      <c r="F31" s="118">
        <v>0</v>
      </c>
      <c r="G31" s="118">
        <v>0</v>
      </c>
      <c r="H31" s="118">
        <v>0</v>
      </c>
      <c r="I31" s="118">
        <f t="shared" si="2"/>
        <v>0</v>
      </c>
      <c r="J31" s="118">
        <f t="shared" si="0"/>
        <v>0</v>
      </c>
      <c r="K31" s="118">
        <f t="shared" si="1"/>
        <v>0</v>
      </c>
      <c r="L31" s="91"/>
      <c r="N31" s="47"/>
      <c r="P31" s="30"/>
    </row>
    <row r="32" spans="1:16" ht="15" x14ac:dyDescent="0.2">
      <c r="A32" s="115"/>
      <c r="B32" s="118"/>
      <c r="C32" s="118"/>
      <c r="D32" s="118"/>
      <c r="E32" s="118"/>
      <c r="F32" s="118"/>
      <c r="G32" s="118"/>
      <c r="H32" s="118"/>
      <c r="I32" s="118"/>
      <c r="J32" s="118"/>
      <c r="K32" s="118"/>
      <c r="L32" s="91"/>
      <c r="N32" s="47"/>
      <c r="P32" s="30"/>
    </row>
    <row r="33" spans="1:16" ht="15" x14ac:dyDescent="0.2">
      <c r="A33" s="115" t="s">
        <v>84</v>
      </c>
      <c r="B33" s="118">
        <v>0</v>
      </c>
      <c r="C33" s="118">
        <v>0</v>
      </c>
      <c r="D33" s="118">
        <v>0</v>
      </c>
      <c r="E33" s="118">
        <v>0</v>
      </c>
      <c r="F33" s="118">
        <v>0</v>
      </c>
      <c r="G33" s="118">
        <v>0</v>
      </c>
      <c r="H33" s="118">
        <v>0</v>
      </c>
      <c r="I33" s="118">
        <f t="shared" si="2"/>
        <v>0</v>
      </c>
      <c r="J33" s="118">
        <f t="shared" si="0"/>
        <v>0</v>
      </c>
      <c r="K33" s="118">
        <f t="shared" si="1"/>
        <v>0</v>
      </c>
      <c r="L33" s="91"/>
      <c r="N33" s="47"/>
      <c r="P33" s="30"/>
    </row>
    <row r="34" spans="1:16" ht="15" x14ac:dyDescent="0.2">
      <c r="A34" s="115"/>
      <c r="B34" s="118"/>
      <c r="C34" s="118"/>
      <c r="D34" s="118"/>
      <c r="E34" s="118"/>
      <c r="F34" s="118"/>
      <c r="G34" s="118"/>
      <c r="H34" s="118"/>
      <c r="I34" s="118"/>
      <c r="J34" s="118"/>
      <c r="K34" s="118"/>
      <c r="L34" s="91"/>
      <c r="N34" s="47"/>
      <c r="P34" s="30"/>
    </row>
    <row r="35" spans="1:16" ht="15" x14ac:dyDescent="0.2">
      <c r="A35" s="115" t="s">
        <v>85</v>
      </c>
      <c r="B35" s="118">
        <v>0</v>
      </c>
      <c r="C35" s="118">
        <v>0</v>
      </c>
      <c r="D35" s="118">
        <v>0</v>
      </c>
      <c r="E35" s="118">
        <v>0</v>
      </c>
      <c r="F35" s="118">
        <v>0</v>
      </c>
      <c r="G35" s="118">
        <v>0</v>
      </c>
      <c r="H35" s="118">
        <v>0</v>
      </c>
      <c r="I35" s="118">
        <f t="shared" si="2"/>
        <v>0</v>
      </c>
      <c r="J35" s="118">
        <f t="shared" si="0"/>
        <v>0</v>
      </c>
      <c r="K35" s="118">
        <f t="shared" si="1"/>
        <v>0</v>
      </c>
      <c r="L35" s="91"/>
      <c r="N35" s="47"/>
      <c r="P35" s="30"/>
    </row>
    <row r="36" spans="1:16" ht="15" x14ac:dyDescent="0.2">
      <c r="A36" s="115"/>
      <c r="B36" s="118"/>
      <c r="C36" s="118"/>
      <c r="D36" s="118"/>
      <c r="E36" s="118"/>
      <c r="F36" s="118"/>
      <c r="G36" s="118"/>
      <c r="H36" s="118"/>
      <c r="I36" s="118"/>
      <c r="J36" s="118"/>
      <c r="K36" s="118"/>
      <c r="L36" s="91"/>
      <c r="N36" s="47"/>
      <c r="P36" s="30"/>
    </row>
    <row r="37" spans="1:16" ht="15" x14ac:dyDescent="0.2">
      <c r="A37" s="115" t="s">
        <v>86</v>
      </c>
      <c r="B37" s="118">
        <v>0</v>
      </c>
      <c r="C37" s="118">
        <v>0</v>
      </c>
      <c r="D37" s="118">
        <v>0</v>
      </c>
      <c r="E37" s="118">
        <v>0</v>
      </c>
      <c r="F37" s="118">
        <v>0</v>
      </c>
      <c r="G37" s="118">
        <v>0</v>
      </c>
      <c r="H37" s="118">
        <v>0</v>
      </c>
      <c r="I37" s="118">
        <f t="shared" si="2"/>
        <v>0</v>
      </c>
      <c r="J37" s="118">
        <f t="shared" si="0"/>
        <v>0</v>
      </c>
      <c r="K37" s="118">
        <f t="shared" si="1"/>
        <v>0</v>
      </c>
      <c r="L37" s="91"/>
      <c r="N37" s="47"/>
      <c r="P37" s="30"/>
    </row>
    <row r="38" spans="1:16" ht="15" x14ac:dyDescent="0.2">
      <c r="A38" s="115"/>
      <c r="B38" s="118"/>
      <c r="C38" s="118"/>
      <c r="D38" s="118"/>
      <c r="E38" s="118"/>
      <c r="F38" s="118"/>
      <c r="G38" s="118"/>
      <c r="H38" s="118"/>
      <c r="I38" s="118"/>
      <c r="J38" s="118"/>
      <c r="K38" s="118"/>
      <c r="L38" s="91"/>
      <c r="N38" s="47"/>
      <c r="P38" s="30"/>
    </row>
    <row r="39" spans="1:16" ht="15" x14ac:dyDescent="0.2">
      <c r="A39" s="115" t="s">
        <v>87</v>
      </c>
      <c r="B39" s="118">
        <v>0</v>
      </c>
      <c r="C39" s="118">
        <v>0</v>
      </c>
      <c r="D39" s="118">
        <v>0</v>
      </c>
      <c r="E39" s="118">
        <v>0</v>
      </c>
      <c r="F39" s="118">
        <v>0</v>
      </c>
      <c r="G39" s="118">
        <v>0</v>
      </c>
      <c r="H39" s="118">
        <v>0</v>
      </c>
      <c r="I39" s="118">
        <f t="shared" si="2"/>
        <v>0</v>
      </c>
      <c r="J39" s="118">
        <f t="shared" si="0"/>
        <v>0</v>
      </c>
      <c r="K39" s="118">
        <f t="shared" si="1"/>
        <v>0</v>
      </c>
      <c r="L39" s="91"/>
      <c r="N39" s="47"/>
      <c r="P39" s="30"/>
    </row>
    <row r="40" spans="1:16" ht="15" x14ac:dyDescent="0.2">
      <c r="A40" s="115"/>
      <c r="B40" s="118"/>
      <c r="C40" s="118"/>
      <c r="D40" s="118"/>
      <c r="E40" s="118"/>
      <c r="F40" s="118"/>
      <c r="G40" s="118"/>
      <c r="H40" s="118"/>
      <c r="I40" s="118"/>
      <c r="J40" s="118"/>
      <c r="K40" s="118"/>
      <c r="L40" s="91"/>
      <c r="N40" s="47"/>
      <c r="P40" s="30"/>
    </row>
    <row r="41" spans="1:16" ht="15" x14ac:dyDescent="0.2">
      <c r="A41" s="115" t="s">
        <v>88</v>
      </c>
      <c r="B41" s="118">
        <v>0</v>
      </c>
      <c r="C41" s="118">
        <v>0</v>
      </c>
      <c r="D41" s="118">
        <v>0</v>
      </c>
      <c r="E41" s="118">
        <v>0</v>
      </c>
      <c r="F41" s="118">
        <v>0</v>
      </c>
      <c r="G41" s="118">
        <v>0</v>
      </c>
      <c r="H41" s="118">
        <v>0</v>
      </c>
      <c r="I41" s="118">
        <f t="shared" si="2"/>
        <v>0</v>
      </c>
      <c r="J41" s="118">
        <f t="shared" si="0"/>
        <v>0</v>
      </c>
      <c r="K41" s="118">
        <f t="shared" si="1"/>
        <v>0</v>
      </c>
      <c r="L41" s="91"/>
      <c r="N41" s="47"/>
      <c r="P41" s="30"/>
    </row>
    <row r="42" spans="1:16" ht="15" x14ac:dyDescent="0.2">
      <c r="A42" s="115"/>
      <c r="B42" s="118"/>
      <c r="C42" s="118"/>
      <c r="D42" s="118"/>
      <c r="E42" s="118"/>
      <c r="F42" s="118"/>
      <c r="G42" s="118"/>
      <c r="H42" s="118"/>
      <c r="I42" s="118"/>
      <c r="J42" s="118"/>
      <c r="K42" s="118"/>
      <c r="L42" s="91"/>
      <c r="N42" s="47"/>
      <c r="P42" s="30"/>
    </row>
    <row r="43" spans="1:16" ht="15" x14ac:dyDescent="0.2">
      <c r="A43" s="115" t="s">
        <v>89</v>
      </c>
      <c r="B43" s="118">
        <v>0</v>
      </c>
      <c r="C43" s="118">
        <v>0</v>
      </c>
      <c r="D43" s="118">
        <v>0</v>
      </c>
      <c r="E43" s="118">
        <v>0</v>
      </c>
      <c r="F43" s="118">
        <v>0</v>
      </c>
      <c r="G43" s="118">
        <v>0</v>
      </c>
      <c r="H43" s="118">
        <v>0</v>
      </c>
      <c r="I43" s="118">
        <f t="shared" si="2"/>
        <v>0</v>
      </c>
      <c r="J43" s="118">
        <f t="shared" si="0"/>
        <v>0</v>
      </c>
      <c r="K43" s="118">
        <f t="shared" si="1"/>
        <v>0</v>
      </c>
      <c r="L43" s="91"/>
      <c r="N43" s="47"/>
      <c r="P43" s="30"/>
    </row>
    <row r="44" spans="1:16" ht="15" x14ac:dyDescent="0.2">
      <c r="A44" s="115"/>
      <c r="B44" s="118"/>
      <c r="C44" s="118"/>
      <c r="D44" s="118"/>
      <c r="E44" s="118"/>
      <c r="F44" s="118"/>
      <c r="G44" s="118"/>
      <c r="H44" s="118"/>
      <c r="I44" s="118"/>
      <c r="J44" s="118"/>
      <c r="K44" s="118"/>
      <c r="L44" s="91"/>
      <c r="N44" s="48"/>
      <c r="O44" s="25"/>
      <c r="P44" s="25"/>
    </row>
    <row r="45" spans="1:16" ht="15" x14ac:dyDescent="0.2">
      <c r="A45" s="115"/>
      <c r="B45" s="118"/>
      <c r="C45" s="118"/>
      <c r="D45" s="118"/>
      <c r="E45" s="118"/>
      <c r="F45" s="118"/>
      <c r="G45" s="118"/>
      <c r="H45" s="118"/>
      <c r="I45" s="118"/>
      <c r="J45" s="118"/>
      <c r="K45" s="118"/>
      <c r="L45" s="91"/>
      <c r="N45" s="48"/>
      <c r="O45" s="25"/>
      <c r="P45" s="25"/>
    </row>
    <row r="46" spans="1:16" s="4" customFormat="1" ht="15.75" x14ac:dyDescent="0.2">
      <c r="A46" s="121" t="s">
        <v>90</v>
      </c>
      <c r="B46" s="186">
        <f t="shared" ref="B46:I46" si="3">SUM(B10:B45)</f>
        <v>0</v>
      </c>
      <c r="C46" s="186">
        <f t="shared" si="3"/>
        <v>0</v>
      </c>
      <c r="D46" s="186">
        <f t="shared" si="3"/>
        <v>0</v>
      </c>
      <c r="E46" s="186">
        <f t="shared" si="3"/>
        <v>0</v>
      </c>
      <c r="F46" s="186">
        <f t="shared" si="3"/>
        <v>0</v>
      </c>
      <c r="G46" s="186">
        <f t="shared" si="3"/>
        <v>0</v>
      </c>
      <c r="H46" s="186">
        <f t="shared" si="3"/>
        <v>0</v>
      </c>
      <c r="I46" s="186">
        <f t="shared" si="3"/>
        <v>0</v>
      </c>
      <c r="J46" s="186">
        <f t="shared" ref="J46:K48" si="4">+E46-I46</f>
        <v>0</v>
      </c>
      <c r="K46" s="149">
        <f t="shared" si="4"/>
        <v>0</v>
      </c>
      <c r="L46" s="92"/>
      <c r="N46" s="41"/>
    </row>
    <row r="47" spans="1:16" ht="15" x14ac:dyDescent="0.2">
      <c r="A47" s="115" t="s">
        <v>91</v>
      </c>
      <c r="B47" s="118">
        <v>0</v>
      </c>
      <c r="C47" s="118">
        <v>0</v>
      </c>
      <c r="D47" s="118">
        <v>0</v>
      </c>
      <c r="E47" s="118"/>
      <c r="F47" s="118"/>
      <c r="G47" s="118"/>
      <c r="H47" s="149"/>
      <c r="I47" s="185">
        <f>+D47-H47</f>
        <v>0</v>
      </c>
      <c r="J47" s="118">
        <f t="shared" si="4"/>
        <v>0</v>
      </c>
      <c r="K47" s="118">
        <f t="shared" si="4"/>
        <v>0</v>
      </c>
      <c r="L47" s="91"/>
      <c r="M47" s="25"/>
      <c r="N47" s="48"/>
      <c r="O47" s="25"/>
      <c r="P47" s="25"/>
    </row>
    <row r="48" spans="1:16" ht="16.5" thickBot="1" x14ac:dyDescent="0.25">
      <c r="A48" s="138" t="s">
        <v>9</v>
      </c>
      <c r="B48" s="137">
        <f t="shared" ref="B48:G48" si="5">+B46+B47</f>
        <v>0</v>
      </c>
      <c r="C48" s="137">
        <f t="shared" si="5"/>
        <v>0</v>
      </c>
      <c r="D48" s="137">
        <f t="shared" si="5"/>
        <v>0</v>
      </c>
      <c r="E48" s="137">
        <f t="shared" si="5"/>
        <v>0</v>
      </c>
      <c r="F48" s="137">
        <f t="shared" si="5"/>
        <v>0</v>
      </c>
      <c r="G48" s="137">
        <f t="shared" si="5"/>
        <v>0</v>
      </c>
      <c r="H48" s="137">
        <f>+E48+F48-G48</f>
        <v>0</v>
      </c>
      <c r="I48" s="137">
        <f>D48-H48</f>
        <v>0</v>
      </c>
      <c r="J48" s="137">
        <f t="shared" si="4"/>
        <v>0</v>
      </c>
      <c r="K48" s="149">
        <f t="shared" si="4"/>
        <v>0</v>
      </c>
      <c r="L48" s="94"/>
      <c r="M48" s="33"/>
      <c r="N48" s="48"/>
      <c r="O48" s="33"/>
      <c r="P48" s="33"/>
    </row>
    <row r="49" spans="1:16" x14ac:dyDescent="0.2">
      <c r="A49" s="158"/>
      <c r="B49" s="139"/>
      <c r="C49" s="139"/>
      <c r="D49" s="139"/>
      <c r="E49" s="139"/>
      <c r="F49" s="139"/>
      <c r="G49" s="139"/>
      <c r="H49" s="139"/>
      <c r="I49" s="139"/>
      <c r="J49" s="139"/>
      <c r="K49" s="139"/>
      <c r="L49" s="25"/>
      <c r="M49" s="25"/>
      <c r="N49" s="25"/>
      <c r="O49" s="25"/>
      <c r="P49" s="25"/>
    </row>
    <row r="50" spans="1:16" x14ac:dyDescent="0.2">
      <c r="A50" s="110"/>
      <c r="B50" s="111"/>
      <c r="C50" s="111"/>
      <c r="D50" s="111"/>
      <c r="E50" s="111"/>
      <c r="F50" s="128"/>
      <c r="G50" s="111"/>
      <c r="H50" s="139"/>
      <c r="I50" s="111"/>
      <c r="J50" s="128"/>
      <c r="K50" s="111"/>
    </row>
    <row r="51" spans="1:16" x14ac:dyDescent="0.2">
      <c r="A51" s="1282" t="s">
        <v>1245</v>
      </c>
      <c r="B51" s="1282"/>
      <c r="C51" s="1282"/>
      <c r="D51" s="1282"/>
      <c r="E51" s="1282"/>
      <c r="F51" s="1282"/>
      <c r="G51" s="1282"/>
      <c r="H51" s="1282"/>
      <c r="I51" s="1282"/>
      <c r="J51" s="1282"/>
      <c r="K51" s="1282"/>
    </row>
    <row r="52" spans="1:16" x14ac:dyDescent="0.2">
      <c r="B52" s="31"/>
      <c r="E52" s="31"/>
      <c r="I52" s="31"/>
    </row>
    <row r="53" spans="1:16" x14ac:dyDescent="0.2">
      <c r="B53" s="31"/>
      <c r="C53" s="31"/>
      <c r="F53" s="31"/>
      <c r="I53" s="31"/>
      <c r="J53" s="31"/>
    </row>
    <row r="54" spans="1:16" x14ac:dyDescent="0.2">
      <c r="B54" s="31"/>
      <c r="C54" s="31"/>
      <c r="G54" s="31"/>
      <c r="J54" s="31"/>
    </row>
    <row r="55" spans="1:16" x14ac:dyDescent="0.2">
      <c r="B55" s="31"/>
      <c r="C55" s="31"/>
    </row>
    <row r="57" spans="1:16" x14ac:dyDescent="0.2">
      <c r="B57" s="31"/>
      <c r="C57" s="31"/>
    </row>
    <row r="58" spans="1:16" x14ac:dyDescent="0.2">
      <c r="B58" s="31"/>
    </row>
    <row r="60" spans="1:16" x14ac:dyDescent="0.2">
      <c r="B60" s="31"/>
    </row>
  </sheetData>
  <customSheetViews>
    <customSheetView guid="{B1076A3F-74CA-4685-9B64-0249438E4A9A}"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1"/>
      <headerFooter alignWithMargins="0"/>
    </customSheetView>
    <customSheetView guid="{789595AE-36A2-4B02-81C2-3D94932E7381}" showPageBreaks="1" fitToPage="1" printArea="1" view="pageBreakPreview">
      <pane xSplit="1" ySplit="8" topLeftCell="B45" activePane="bottomRight" state="frozen"/>
      <selection pane="bottomRight" activeCell="K52" sqref="K52"/>
      <rowBreaks count="1" manualBreakCount="1">
        <brk id="55" max="10" man="1"/>
      </rowBreaks>
      <pageMargins left="0" right="0" top="0" bottom="0" header="0.15748031496062992" footer="1.1023622047244095"/>
      <printOptions horizontalCentered="1" verticalCentered="1"/>
      <pageSetup paperSize="9" scale="68" orientation="landscape" verticalDpi="4294967294" r:id="rId2"/>
      <headerFooter alignWithMargins="0"/>
    </customSheetView>
  </customSheetViews>
  <mergeCells count="18">
    <mergeCell ref="A1:K1"/>
    <mergeCell ref="A2:K2"/>
    <mergeCell ref="B4:E4"/>
    <mergeCell ref="F4:I4"/>
    <mergeCell ref="I3:J3"/>
    <mergeCell ref="A51:K51"/>
    <mergeCell ref="L4:L6"/>
    <mergeCell ref="A5:A6"/>
    <mergeCell ref="B5:B6"/>
    <mergeCell ref="C5:C6"/>
    <mergeCell ref="D5:D6"/>
    <mergeCell ref="E5:E6"/>
    <mergeCell ref="F5:F6"/>
    <mergeCell ref="G5:G6"/>
    <mergeCell ref="H5:H6"/>
    <mergeCell ref="I5:I6"/>
    <mergeCell ref="J5:J6"/>
    <mergeCell ref="K5:K6"/>
  </mergeCells>
  <printOptions horizontalCentered="1" verticalCentered="1"/>
  <pageMargins left="0" right="0" top="0" bottom="0" header="0.35433070866141736" footer="0.31496062992125984"/>
  <pageSetup paperSize="9" scale="72" orientation="landscape" r:id="rId3"/>
  <headerFooter alignWithMargins="0"/>
  <rowBreaks count="1" manualBreakCount="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49</vt:i4>
      </vt:variant>
    </vt:vector>
  </HeadingPairs>
  <TitlesOfParts>
    <vt:vector size="118" baseType="lpstr">
      <vt:lpstr>(1) BS</vt:lpstr>
      <vt:lpstr>(2) IE</vt:lpstr>
      <vt:lpstr>(3) sch1&amp;2</vt:lpstr>
      <vt:lpstr>(4) sch3</vt:lpstr>
      <vt:lpstr>(5) Sub Sch. to Sch. 3</vt:lpstr>
      <vt:lpstr>(6) sch4</vt:lpstr>
      <vt:lpstr>(7) Sub Sch. to Sch. 4</vt:lpstr>
      <vt:lpstr>(8) sch-5</vt:lpstr>
      <vt:lpstr>(9) 5-A</vt:lpstr>
      <vt:lpstr>(10) 5-B</vt:lpstr>
      <vt:lpstr>(11) 5-C</vt:lpstr>
      <vt:lpstr>(12) 5-D</vt:lpstr>
      <vt:lpstr>(13) 5-E</vt:lpstr>
      <vt:lpstr>(14) 5-X</vt:lpstr>
      <vt:lpstr>(15) sch6</vt:lpstr>
      <vt:lpstr>(16) sch7</vt:lpstr>
      <vt:lpstr>(17) 7b</vt:lpstr>
      <vt:lpstr>(18) Annex. to Sch. 7</vt:lpstr>
      <vt:lpstr>(19) Annex. to Sch. 7A</vt:lpstr>
      <vt:lpstr>(20) Annex. to Sch. 7B</vt:lpstr>
      <vt:lpstr>(21) Annex.to Sch.7C</vt:lpstr>
      <vt:lpstr>(22) sch8</vt:lpstr>
      <vt:lpstr>(23) Sch9 (FINAL)</vt:lpstr>
      <vt:lpstr>(24) 9A</vt:lpstr>
      <vt:lpstr>(25) Annex. to Sch. 9A-1</vt:lpstr>
      <vt:lpstr>(26) 9B (Final)</vt:lpstr>
      <vt:lpstr>9B</vt:lpstr>
      <vt:lpstr>(27) PFMS Scheme Code</vt:lpstr>
      <vt:lpstr>(28) Sch10</vt:lpstr>
      <vt:lpstr>(29) Sch11</vt:lpstr>
      <vt:lpstr>(30) Sch12</vt:lpstr>
      <vt:lpstr>(31) Sch13</vt:lpstr>
      <vt:lpstr>(32) Sch14</vt:lpstr>
      <vt:lpstr>(33) Sch15 </vt:lpstr>
      <vt:lpstr>(34) Sch16</vt:lpstr>
      <vt:lpstr>(35) Sch17</vt:lpstr>
      <vt:lpstr>(36) Sch18</vt:lpstr>
      <vt:lpstr>(37) Sch. 19</vt:lpstr>
      <vt:lpstr>(38) Annex. to Sch. 19</vt:lpstr>
      <vt:lpstr>(39) Sch20</vt:lpstr>
      <vt:lpstr>(40) Sch21</vt:lpstr>
      <vt:lpstr>(41) Sch 23</vt:lpstr>
      <vt:lpstr>Contents</vt:lpstr>
      <vt:lpstr>(42) R&amp;P (New)</vt:lpstr>
      <vt:lpstr>(43) R&amp;P New Annex.</vt:lpstr>
      <vt:lpstr>(44) R&amp;P Old</vt:lpstr>
      <vt:lpstr>(45) Annex. A</vt:lpstr>
      <vt:lpstr>(46) Annex. B</vt:lpstr>
      <vt:lpstr>(47) Annex.C</vt:lpstr>
      <vt:lpstr>(48) Annex.D</vt:lpstr>
      <vt:lpstr>(49) Annex. E</vt:lpstr>
      <vt:lpstr>(50) Annex. F</vt:lpstr>
      <vt:lpstr>(51) Annex. G</vt:lpstr>
      <vt:lpstr>Format of BRS (51)</vt:lpstr>
      <vt:lpstr>Ann.(I)</vt:lpstr>
      <vt:lpstr>Ann.(II)</vt:lpstr>
      <vt:lpstr>(52) Format of TSA</vt:lpstr>
      <vt:lpstr>Ann.I</vt:lpstr>
      <vt:lpstr>Ann.II</vt:lpstr>
      <vt:lpstr>Ann.III</vt:lpstr>
      <vt:lpstr>Ann.IV</vt:lpstr>
      <vt:lpstr>(53) Worksheet Expenses</vt:lpstr>
      <vt:lpstr>(54) Worksheet Income</vt:lpstr>
      <vt:lpstr>(55) W1</vt:lpstr>
      <vt:lpstr>(56) W2</vt:lpstr>
      <vt:lpstr>(57) W3</vt:lpstr>
      <vt:lpstr>(58) W4</vt:lpstr>
      <vt:lpstr>(59) W5</vt:lpstr>
      <vt:lpstr>(60) W6</vt:lpstr>
      <vt:lpstr>'(1) BS'!Print_Area</vt:lpstr>
      <vt:lpstr>'(10) 5-B'!Print_Area</vt:lpstr>
      <vt:lpstr>'(11) 5-C'!Print_Area</vt:lpstr>
      <vt:lpstr>'(12) 5-D'!Print_Area</vt:lpstr>
      <vt:lpstr>'(13) 5-E'!Print_Area</vt:lpstr>
      <vt:lpstr>'(14) 5-X'!Print_Area</vt:lpstr>
      <vt:lpstr>'(15) sch6'!Print_Area</vt:lpstr>
      <vt:lpstr>'(16) sch7'!Print_Area</vt:lpstr>
      <vt:lpstr>'(17) 7b'!Print_Area</vt:lpstr>
      <vt:lpstr>'(19) Annex. to Sch. 7A'!Print_Area</vt:lpstr>
      <vt:lpstr>'(2) IE'!Print_Area</vt:lpstr>
      <vt:lpstr>'(20) Annex. to Sch. 7B'!Print_Area</vt:lpstr>
      <vt:lpstr>'(22) sch8'!Print_Area</vt:lpstr>
      <vt:lpstr>'(23) Sch9 (FINAL)'!Print_Area</vt:lpstr>
      <vt:lpstr>'(24) 9A'!Print_Area</vt:lpstr>
      <vt:lpstr>'(25) Annex. to Sch. 9A-1'!Print_Area</vt:lpstr>
      <vt:lpstr>'(26) 9B (Final)'!Print_Area</vt:lpstr>
      <vt:lpstr>'(28) Sch10'!Print_Area</vt:lpstr>
      <vt:lpstr>'(29) Sch11'!Print_Area</vt:lpstr>
      <vt:lpstr>'(3) sch1&amp;2'!Print_Area</vt:lpstr>
      <vt:lpstr>'(30) Sch12'!Print_Area</vt:lpstr>
      <vt:lpstr>'(31) Sch13'!Print_Area</vt:lpstr>
      <vt:lpstr>'(32) Sch14'!Print_Area</vt:lpstr>
      <vt:lpstr>'(33) Sch15 '!Print_Area</vt:lpstr>
      <vt:lpstr>'(34) Sch16'!Print_Area</vt:lpstr>
      <vt:lpstr>'(35) Sch17'!Print_Area</vt:lpstr>
      <vt:lpstr>'(36) Sch18'!Print_Area</vt:lpstr>
      <vt:lpstr>'(37) Sch. 19'!Print_Area</vt:lpstr>
      <vt:lpstr>'(39) Sch20'!Print_Area</vt:lpstr>
      <vt:lpstr>'(4) sch3'!Print_Area</vt:lpstr>
      <vt:lpstr>'(40) Sch21'!Print_Area</vt:lpstr>
      <vt:lpstr>'(41) Sch 23'!Print_Area</vt:lpstr>
      <vt:lpstr>'(42) R&amp;P (New)'!Print_Area</vt:lpstr>
      <vt:lpstr>'(44) R&amp;P Old'!Print_Area</vt:lpstr>
      <vt:lpstr>'(45) Annex. A'!Print_Area</vt:lpstr>
      <vt:lpstr>'(46) Annex. B'!Print_Area</vt:lpstr>
      <vt:lpstr>'(48) Annex.D'!Print_Area</vt:lpstr>
      <vt:lpstr>'(5) Sub Sch. to Sch. 3'!Print_Area</vt:lpstr>
      <vt:lpstr>'(51) Annex. G'!Print_Area</vt:lpstr>
      <vt:lpstr>'(52) Format of TSA'!Print_Area</vt:lpstr>
      <vt:lpstr>'(6) sch4'!Print_Area</vt:lpstr>
      <vt:lpstr>'(7) Sub Sch. to Sch. 4'!Print_Area</vt:lpstr>
      <vt:lpstr>'(8) sch-5'!Print_Area</vt:lpstr>
      <vt:lpstr>'(9) 5-A'!Print_Area</vt:lpstr>
      <vt:lpstr>'9B'!Print_Area</vt:lpstr>
      <vt:lpstr>'Ann.(I)'!Print_Area</vt:lpstr>
      <vt:lpstr>Ann.III!Print_Area</vt:lpstr>
      <vt:lpstr>Ann.IV!Print_Area</vt:lpstr>
      <vt:lpstr>Contents!Print_Area</vt:lpstr>
    </vt:vector>
  </TitlesOfParts>
  <Company>ZONAL CO-ORDINATING UNIT VIII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ZONAL</dc:creator>
  <cp:lastModifiedBy>admin</cp:lastModifiedBy>
  <cp:lastPrinted>2023-04-12T04:41:52Z</cp:lastPrinted>
  <dcterms:created xsi:type="dcterms:W3CDTF">2004-06-15T05:54:02Z</dcterms:created>
  <dcterms:modified xsi:type="dcterms:W3CDTF">2023-04-12T04:57:28Z</dcterms:modified>
</cp:coreProperties>
</file>